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0640" windowHeight="11760" tabRatio="884"/>
  </bookViews>
  <sheets>
    <sheet name="Troškovnik" sheetId="82" r:id="rId1"/>
  </sheets>
  <definedNames>
    <definedName name="_bod1">#REF!</definedName>
    <definedName name="_Toc100116517" localSheetId="0">Troškovnik!#REF!</definedName>
    <definedName name="BOD" localSheetId="0">Troškovnik!#REF!</definedName>
    <definedName name="BOD">#REF!</definedName>
    <definedName name="BODIC" localSheetId="0">Troškovnik!#REF!</definedName>
    <definedName name="BODIC">#REF!</definedName>
    <definedName name="dwqd">#REF!</definedName>
    <definedName name="Excel_BuiltIn_Print_Area_1">#REF!</definedName>
    <definedName name="Excel_BuiltIn_Print_Area_1___1">#REF!</definedName>
    <definedName name="Excel_BuiltIn_Print_Area_9">"$"</definedName>
    <definedName name="Excel_BuiltIn_Print_Titles_1">#REF!</definedName>
    <definedName name="Excel_BuiltIn_Print_Titles_1__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6___6">#REF!</definedName>
    <definedName name="Excel_BuiltIn_Print_Titles_7">"$"</definedName>
    <definedName name="Excel_BuiltIn_Print_Titles_8">#REF!</definedName>
    <definedName name="Excel_BuiltIn_Print_Titles_9">"$"</definedName>
    <definedName name="_xlnm.Print_Titles" localSheetId="0">Troškovnik!$1:$1</definedName>
    <definedName name="kod">#REF!</definedName>
    <definedName name="labellla">#REF!</definedName>
    <definedName name="rdmrab">#REF!</definedName>
    <definedName name="ritrab">#REF!</definedName>
  </definedNames>
  <calcPr calcId="162913"/>
</workbook>
</file>

<file path=xl/calcChain.xml><?xml version="1.0" encoding="utf-8"?>
<calcChain xmlns="http://schemas.openxmlformats.org/spreadsheetml/2006/main">
  <c r="F6" i="82" l="1"/>
  <c r="D24" i="82"/>
  <c r="D85" i="82"/>
  <c r="D119" i="82"/>
  <c r="D144" i="82"/>
  <c r="F31" i="82" l="1"/>
  <c r="F138" i="82" l="1"/>
  <c r="F144" i="82" l="1"/>
  <c r="F141" i="82"/>
  <c r="F129" i="82"/>
  <c r="F126" i="82"/>
  <c r="F119" i="82"/>
  <c r="F116" i="82"/>
  <c r="F113" i="82"/>
  <c r="F104" i="82"/>
  <c r="F95" i="82"/>
  <c r="F92" i="82"/>
  <c r="F85" i="82"/>
  <c r="F80" i="82"/>
  <c r="F77" i="82"/>
  <c r="F68" i="82"/>
  <c r="F65" i="82"/>
  <c r="F58" i="82"/>
  <c r="F55" i="82"/>
  <c r="F52" i="82"/>
  <c r="F146" i="82" l="1"/>
  <c r="F160" i="82" s="1"/>
  <c r="F121" i="82"/>
  <c r="F158" i="82" s="1"/>
  <c r="F87" i="82"/>
  <c r="F156" i="82" s="1"/>
  <c r="F34" i="82" l="1"/>
  <c r="F24" i="82"/>
  <c r="F21" i="82"/>
  <c r="F18" i="82"/>
  <c r="F9" i="82"/>
  <c r="F26" i="82" l="1"/>
  <c r="F152" i="82" s="1"/>
  <c r="F60" i="82"/>
  <c r="F154" i="82" s="1"/>
  <c r="F163" i="82" l="1"/>
</calcChain>
</file>

<file path=xl/sharedStrings.xml><?xml version="1.0" encoding="utf-8"?>
<sst xmlns="http://schemas.openxmlformats.org/spreadsheetml/2006/main" count="184" uniqueCount="67">
  <si>
    <t>kompl.st.1.</t>
  </si>
  <si>
    <t>kompl.st.2.</t>
  </si>
  <si>
    <t>kompl.st.3.</t>
  </si>
  <si>
    <t>kompl.st.4.</t>
  </si>
  <si>
    <t>st.</t>
  </si>
  <si>
    <t>REKAPITULACIJA</t>
  </si>
  <si>
    <t>Opis stavke</t>
  </si>
  <si>
    <t>jed.mj.</t>
  </si>
  <si>
    <t>kol.</t>
  </si>
  <si>
    <t>ukupno</t>
  </si>
  <si>
    <t>1.</t>
  </si>
  <si>
    <t>2.</t>
  </si>
  <si>
    <t>3.</t>
  </si>
  <si>
    <t>4.</t>
  </si>
  <si>
    <t>5.</t>
  </si>
  <si>
    <t>6.</t>
  </si>
  <si>
    <t>kom</t>
  </si>
  <si>
    <t>m</t>
  </si>
  <si>
    <t>ponuđena svjetiljka mora zadovoljiti slijedeće norme:
EN 61547, EN 61000-4-2, EN 61000-4-3,  EN 61000-4-4, EN 61000-4-5, EN 61000-4-6, EN 61000-4-8, EN 61000-4-11,  EN 55015, EN 61000-3-2, EN 61000-3-3, IEC 60068, IEC 62262, IEC 60529, IEC 62717 (LED MODULI), IEC 62722-2-1 (LED SVJETILJKA), IEC 60598-2-3</t>
  </si>
  <si>
    <t>kompl. st.5.</t>
  </si>
  <si>
    <t>Dobava montaža i spajanje stezaljki (par) kao tip ZOS 1 ili jednakovrijedna</t>
  </si>
  <si>
    <t>kompl. st.6.</t>
  </si>
  <si>
    <t xml:space="preserve">Dobava montaža i spajanje spojnog kabela za cestovne svjetiljke kao tip NYY 3x2,5mm2 </t>
  </si>
  <si>
    <t>Demontaža postojećih svjetiljki sa postojećih pozicija uz pomoć hidrauličke dizalice u cijelosti te odvoz istih na deponiju investitora. U cijeni stavke uključena demontaža postojećih stupnih spojnih kabela i razdjelnica.</t>
  </si>
  <si>
    <t>Montaža svjetiljki na postojeće stupove uz pomoć hidrauličke dizalice,  provlačenje spojnog kabela NYY 3x2,5 ,uz izvršenje svih potrebnih spojeva i ugradnja izvora svjetlosti</t>
  </si>
  <si>
    <t>F.2. INSTALACIJA RASVJETE - DONJA RIJEKA</t>
  </si>
  <si>
    <t>F.2. INSTALACIJA RASVJETE - DONJA RIJEKA 
UKUPNO</t>
  </si>
  <si>
    <t>F.2. Instalacija rasvjete - Donja Rijeka</t>
  </si>
  <si>
    <t>F.4. INSTALACIJA RASVJETE - DROPKOVEC
UKUPNO</t>
  </si>
  <si>
    <t>F.4. INSTALACIJA RASVJETE - DROPKOVEC</t>
  </si>
  <si>
    <t>F.8. INSTALACIJA RASVJETE - KOLAREC</t>
  </si>
  <si>
    <t>F.8. INSTALACIJA RASVJETE - KOLAREC UKUPNO</t>
  </si>
  <si>
    <t xml:space="preserve">F.9. INSTALACIJA RASVJETE - KOSTANJEVEC </t>
  </si>
  <si>
    <t>F.9. INSTALACIJA RASVJETE - KOSTANJEVEC UKUPNO</t>
  </si>
  <si>
    <t>F.12. INSTALACIJA RASVJETE - POFUKI</t>
  </si>
  <si>
    <t>F.12. INSTALACIJA RASVJETE - POFUKI UKUPNO</t>
  </si>
  <si>
    <t xml:space="preserve">F.4. Instalacija rasvjete - Dropkovec </t>
  </si>
  <si>
    <t>F.8. Instalacija rasvjete - Kolarec</t>
  </si>
  <si>
    <t>F.9. Instalacija rasvjete - Kostanjevec</t>
  </si>
  <si>
    <t>F.12. Instalacija rasvjete - Pofuki</t>
  </si>
  <si>
    <t>kn</t>
  </si>
  <si>
    <t>Dobava montaža i spajanje LED cestovne svjetiljke tip kao:
VOLTANA 0 6LED 1050mA WW  optika 5205          Za ponuđenu svjetiljku potrebno je dostaviti katalog na hrvatskom jeziku, CE i ENEC certifikat.
Svjetiljka ima slijedeće karakteristike:</t>
  </si>
  <si>
    <r>
      <t>LED cestovna svjetiljka  s protektorom otpornim na udarce ≥ IK 08 prema HRN-EN 62262                                                   
stupanj zaštite kompletne svjetiljke IP 66 prema HRN-EN 60598                                                                                       težina svjetiljke ≤  2,6 kg                                dimenzije svjetiljke 416x156x91mm                                                               CxS ≤ 0,12m2
silikonske brtve
mogućnost montaže sa podešavanjem nagiba svjetiljke u koracima od 2,5</t>
    </r>
    <r>
      <rPr>
        <vertAlign val="superscript"/>
        <sz val="10"/>
        <rFont val="Arial"/>
        <family val="2"/>
      </rPr>
      <t xml:space="preserve">0 </t>
    </r>
    <r>
      <rPr>
        <sz val="10"/>
        <rFont val="Arial"/>
        <family val="2"/>
      </rPr>
      <t>od -10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do +5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horizontalno na krak Ø 32 - 60 mm, 
sa ugrađenim predspojnim napravama i LED sustavom  od 6 LED  izvora slijedećih karakteristika :
'- ukupan iskoristivi svjetlosni tok LED sustava : ≥ od 1863lm
- efikasnost LED sustava  ≥ 86,1 %
- ULOR = 0 %
- DLOR ≥  86,1%
- boja svjetlosti ≤ 3000 K
- snaga sustava ≤  23W uz maksimalnu jakosti struje 1050mA
- faktor smanjenja svjetlosnog toka 0,7 kod @ Tq=25 C @ 100.000 sati @ 1050 mA
- prenaponska zaštita ≥ 10 kV</t>
    </r>
  </si>
  <si>
    <t>Kao Voltana 0 ili jednakovrijedan</t>
  </si>
  <si>
    <t>Dobava montaža i spajanje LED cestovne svjetiljke tip kao:
Axia 2.1 24LED 690mA WW  optika 5178                Za ponuđenu svjetiljku potrebno je dostaviti katalog na hrvatskom jeziku, CE i ENEC certifikat.
Svjetiljka ima slijedeće karakteristike:</t>
  </si>
  <si>
    <r>
      <t>LED cestovna svjetiljka  s protektorom otpornim na udarce ≥ IK 09 prema HRN-EN 62262                                                   
stupanj zaštite kompletne svjetiljke IP 66 prema HRN-EN 60598                                                                                       težina svjetiljke ≤  6,7 kg                              dimnezije svjetiljke 650x103x250mm                                                             CxS ≤ 0,054m2
silikonske brtve
mogućnost montaže sa podešavanjem nagiba svjetiljke u koracima od 2,5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(-10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do +5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horizontalno) na krak Ø 32 - 60 mm horizontalno, odnosno u koracima od 2,5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(0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do +10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vertikalno) na nasadnik Ø 60 - 76 mm vertikalno
sa ugrađenim predspojnim napravama i LED sustavom  od 24 LED  izvora slijedećih karakteristika :
'- ukupan iskoristivi svjetlosni tok LED sustava : ≥ od 5815lm
- efikasnost LED sustava  ≥ 90,4 %
- ULOR = 0 %
- DLOR ≥  90,4%
- ukupna iskoristivost svjetiljke ≥ 110 lm/W
- boja svjetlosti ≤ 3000 K
- snaga sustava ≤  53W uz maksimalnu jakosti struje 690mA
- faktor smanjenja svjetlosnog toka 0,9 kod @ Tq=25 C @ 100.000 sati @ 690 mA
- prenaponska zaštita ≥ 10 kV</t>
    </r>
  </si>
  <si>
    <t>Kao Axia 2.1. 24 led 690mA 5178 ili jednakovrijedan</t>
  </si>
  <si>
    <t>Kao Voltana 0 6 led 1050mA 5205 ili jednakovrijedan</t>
  </si>
  <si>
    <t>jed. Cijena</t>
  </si>
  <si>
    <t>POTPIS I PEČAT:</t>
  </si>
  <si>
    <t>Tip:</t>
  </si>
  <si>
    <t>Proizvođač:</t>
  </si>
  <si>
    <t>Porizvođač:</t>
  </si>
  <si>
    <r>
      <t>LED cestovna svjetiljka  s protektorom otpornim na udarce ≥ IK 08 prema HRN-EN 62262                                                   
stupanj zaštite kompletne svjetiljke IP 66 prema HRN-EN 60598                                                                                       težina svjetiljke ≤  2,6 kg                                                                                            dimenzije svjetiljke 416x156x91mm                                                               CxS ≤ 0,12m2
silikonske brtve
mogućnost montaže sa podešavanjem nagiba svjetiljke u koracima od 2,5</t>
    </r>
    <r>
      <rPr>
        <vertAlign val="superscript"/>
        <sz val="10"/>
        <rFont val="Arial"/>
        <family val="2"/>
      </rPr>
      <t xml:space="preserve">0 </t>
    </r>
    <r>
      <rPr>
        <sz val="10"/>
        <rFont val="Arial"/>
        <family val="2"/>
      </rPr>
      <t>od -10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do +5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horizontalno na krak Ø 32 - 60 mm, 
sa ugrađenim predspojnim napravama i LED sustavom  od 6 LED  izvora slijedećih karakteristika :
'- ukupan iskoristivi svjetlosni tok LED sustava : ≥ od 1863lm
- efikasnost LED sustava  ≥ 86,1 %
- ULOR = 0 %
- DLOR ≥  86,1%
- boja svjetlosti ≤ 3000 K
- snaga sustava ≤  23W uz maksimalnu jakosti struje 1050mA
- faktor smanjenja svjetlosnog toka 0,7 kod @ Tq=25 C @ 100.000 sati @ 1050 mA
- prenaponska zaštita ≥ 10 kV</t>
    </r>
  </si>
  <si>
    <t>kompl. st.4.</t>
  </si>
  <si>
    <r>
      <t>LED cestovna svjetiljka  s protektorom otpornim na udarce ≥ IK 09 prema HRN-EN 62262                                                   
stupanj zaštite kompletne svjetiljke IP 66 prema HRN-EN 60598                                                                                       težina svjetiljke ≤  6,7 kg                                                                                                                                                        dimnezije svjetiljke 650x103x250mm                                                             CxS ≤ 0,054m2
silikonske brtve
mogućnost montaže sa podešavanjem nagiba svjetiljke u koracima od 2,5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(-10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do +5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horizontalno) na krak Ø 32 - 60 mm horizontalno, odnosno u koracima od 2,5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(0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do +10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vertikalno) na nasadnik Ø 60 - 76 mm vertikalno
sa ugrađenim predspojnim napravama i LED sustavom  od 24 LED  izvora slijedećih karakteristika :
'- ukupan iskoristivi svjetlosni tok LED sustava : ≥ od 5815lm
- efikasnost LED sustava  ≥ 90,4 %
- ULOR = 0 %
- DLOR ≥  90,4%
- ukupna iskoristivost svjetiljke ≥ 110 lm/W
- boja svjetlosti ≤ 3000 K
- snaga sustava ≤  53W uz maksimalnu jakosti struje 690mA
- faktor smanjenja svjetlosnog toka 0,9 kod @ Tq=25 C @ 100.000 sati @ 690 mA
- prenaponska zaštita ≥ 10 kV</t>
    </r>
  </si>
  <si>
    <r>
      <t>LED cestovna svjetiljka  s protektorom otpornim na udarce ≥ IK 08 prema HRN-EN 62262                                                   
stupanj zaštite kompletne svjetiljke IP 66 prema HRN-EN 60598                                                                                       težina svjetiljke ≤  2,6 kg                                                                                           dimenzije svjetiljke 416x156x91mm                                                               CxS ≤ 0,12m2
silikonske brtve
mogućnost montaže sa podešavanjem nagiba svjetiljke u koracima od 2,5</t>
    </r>
    <r>
      <rPr>
        <vertAlign val="superscript"/>
        <sz val="10"/>
        <rFont val="Arial"/>
        <family val="2"/>
      </rPr>
      <t xml:space="preserve">0 </t>
    </r>
    <r>
      <rPr>
        <sz val="10"/>
        <rFont val="Arial"/>
        <family val="2"/>
      </rPr>
      <t>od -10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do +5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horizontalno na krak Ø 32 - 60 mm, 
sa ugrađenim predspojnim napravama i LED sustavom  od 6 LED  izvora slijedećih karakteristika :
'- ukupan iskoristivi svjetlosni tok LED sustava : ≥ od 1863lm
- efikasnost LED sustava  ≥ 86,1 %
- ULOR = 0 %
- DLOR ≥  86,1%
- boja svjetlosti ≤ 3000 K
- snaga sustava ≤  23W uz maksimalnu jakosti struje 1050mA
- faktor smanjenja svjetlosnog toka 0,7 kod @ Tq=25 C @ 100.000 sati @ 1050 mA
- prenaponska zaštita ≥ 10 kV</t>
    </r>
  </si>
  <si>
    <t>SVEUKUPNO:</t>
  </si>
  <si>
    <t xml:space="preserve">PDV: </t>
  </si>
  <si>
    <t>UKUPNO:</t>
  </si>
  <si>
    <r>
      <t>za ponuđenu svjetiljku potrebno je dostaviti svjetlotehnički proračun ovjeren od strane ovlaštenog projektanta prema slijedećim ulaznim parametrima:                                                     1. klasa javne rasvjete prema HRN EN 13201: M5                                                                                                                                                         - visina montaže svjetiljke:8m                                                                                      
- širina kolnika: 4m, dvosmjeran promet                                                                      
- udaljenost između stupova: 30m                                                                                                            - odmak svjetiljke od ruba kolnika: -0,3m                                                                  
- nagib svjetiljke 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                                                                                               
- podloga R3, q0=0,8                                                                                                   
- faktor održavanja: 0,9                                                                                               
2. klasa javne rasvjete prema HRN EN 13201: M6                                                      
- visina montaže svjetiljke:8m                                                                                       
- širina kolnika: 4m, dvosmjeran promet                                                                     
- udaljenost između stupova: 45m                                                                              
- odmak svjetiljke od ruba kolnika: -0,3m                                                                  
- nagib svjetiljke 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                                                                                               
- podloga R3, q0=0,8                                                                                                   
- faktor održavanja: 0,9</t>
    </r>
  </si>
  <si>
    <r>
      <t>za ponuđenu svjetiljku potrebno je dostaviti svjetlotehnički proračun ovjeren od strane ovlaštenog projektanta prema slijedećim ulaznim parametrima:                                                     - klasa javne rasvjete prema HRN EN 13201: M3                                                      
- visina montaže svjetiljke: 7,9m                                                                                       
- širina kolnika: 6m, dvosmjeran promet                                                                      
- udaljenost između stupova: 33m                                                                              
- odmak svjetiljke od ruba kolnika: -0,2m                                                                  
- nagib svjetiljke 0</t>
    </r>
    <r>
      <rPr>
        <vertAlign val="superscript"/>
        <sz val="10"/>
        <rFont val="Arial"/>
        <family val="2"/>
        <charset val="238"/>
      </rPr>
      <t>0</t>
    </r>
    <r>
      <rPr>
        <sz val="10"/>
        <rFont val="Arial"/>
        <family val="2"/>
      </rPr>
      <t xml:space="preserve">                                                                                                
- podloga R3, q0=0,7                                                                                                  
- faktor održavanja: 0,9</t>
    </r>
  </si>
  <si>
    <r>
      <t>za ponuđenu svjetiljku potrebno je dostaviti svjetlotehnički proračun ovjeren od strane ovlaštenog projektanta prema slijedećim ulaznim parametrima:                                                     - klasa javne rasvjete prema HRN EN 13201: M5                                                                                  - visina montaže svjetiljke: 8m                                                                                                                    - širina kolnika: 4m, dvosmjeran promet                                                                     
- udaljenost između stupova: 30m                                                                              
- odmak svjetiljke od ruba kolnika: -0,5m                                                                  
- nagib svjetiljke 0</t>
    </r>
    <r>
      <rPr>
        <vertAlign val="superscript"/>
        <sz val="10"/>
        <rFont val="Arial"/>
        <family val="2"/>
        <charset val="238"/>
      </rPr>
      <t>0</t>
    </r>
    <r>
      <rPr>
        <sz val="10"/>
        <rFont val="Arial"/>
        <family val="2"/>
      </rPr>
      <t xml:space="preserve">                                                                                                
- podloga R3, q0=0,8                                                                                                
- faktor održavanja: 0,9</t>
    </r>
  </si>
  <si>
    <r>
      <t>za ponuđenu svjetiljku potrebno je dostaviti svjetlotehnički proračun ovjeren od strane ovlaštenog projektanta prema slijedećim ulaznim parametrima:                                                     - klasa javne rasvjete prema HRN EN 13201: M5                                                      
- visina montaže svjetiljke: 8m                                                                                      
- širina kolnika: 4m, dvosmjeran promet                                                                     
- udaljenost između stupova: 30m                                                                              
- odmak svjetiljke od ruba kolnika: -0,5m                                                                  
- nagib svjetiljke 0</t>
    </r>
    <r>
      <rPr>
        <vertAlign val="superscript"/>
        <sz val="10"/>
        <rFont val="Arial"/>
        <family val="2"/>
        <charset val="238"/>
      </rPr>
      <t>0</t>
    </r>
    <r>
      <rPr>
        <sz val="10"/>
        <rFont val="Arial"/>
        <family val="2"/>
      </rPr>
      <t xml:space="preserve">                                                                                                
- podloga R3, q0=0,8                                                                                                 
- faktor održavanja: 0,9</t>
    </r>
  </si>
  <si>
    <r>
      <t>za ponuđenu svjetiljku potrebno je dostaviti svjetlotehnički proračun ovjeren od strane ovlaštenog projektanta prema slijedećim ulaznim parametrima:                                                     - klasa javne rasvjete prema HRN EN 13201: M3                                                                                                                      - visina montaže svjetiljke: 7,9m                                                                                                         - širina kolnika: 6m, dvosmjeran promet                                                                                                     - udaljenost između stupova: 33m                                                                                                             - odmak svjetiljke od ruba kolnika: -0,2m                                                                  
- nagib svjetiljke 0</t>
    </r>
    <r>
      <rPr>
        <vertAlign val="superscript"/>
        <sz val="10"/>
        <rFont val="Arial"/>
        <family val="2"/>
        <charset val="238"/>
      </rPr>
      <t>0</t>
    </r>
    <r>
      <rPr>
        <sz val="10"/>
        <rFont val="Arial"/>
        <family val="2"/>
      </rPr>
      <t xml:space="preserve">                                                                                                
- podloga R3, q0=0,7                                                                                                   
- faktor održavanja: 0,9</t>
    </r>
  </si>
  <si>
    <r>
      <t>za ponuđenu svjetiljku potrebno je dostaviti svjetlotehnički proračun ovjeren od strane ovlaštenog projektanta prema slijedećim ulaznim parametrima:                                                     1. klasa javne rasvjete prema HRN EN 13201: M5                                                     
- visina montaže svjetiljke:8m                                                                                       
- širina kolnika: 4m, dvosmjeran promet                                                                      
- udaljenost između stupova: 30m                                                                             
- odmak svjetiljke od ruba kolnika: -0,5m                                                                  
- nagib svjetiljke 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                                                                                               
- podloga R3, q0=0,8                                                                                                   
- faktor održavanja: 0,9                                                                                               </t>
    </r>
  </si>
  <si>
    <r>
      <t>za ponuđenu svjetiljku potrebno je dostaviti svjetlotehnički proračun ovjeren od strane ovlaštenog projektanta prema slijedećim ulaznim parametrima:                                                     - klasa javne rasvjete prema HRN EN 13201: M5                                                     
- visina montaže svjetiljke: 8m                                                                                      
- širina kolnika: 4m, dvosmjeran promet                                                                     
- udaljenost između stupova: 30m                                                                              
- odmak svjetiljke od ruba kolnika: -0,5m                                                                  
- nagib svjetiljke 0</t>
    </r>
    <r>
      <rPr>
        <vertAlign val="superscript"/>
        <sz val="10"/>
        <rFont val="Arial"/>
        <family val="2"/>
        <charset val="238"/>
      </rPr>
      <t>0</t>
    </r>
    <r>
      <rPr>
        <sz val="10"/>
        <rFont val="Arial"/>
        <family val="2"/>
      </rPr>
      <t xml:space="preserve">                                                                                                
- podloga R3, q0=0,8                                                                                                                                 - faktor održavanja: 0,9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</si>
</sst>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"/>
      <family val="2"/>
    </font>
    <font>
      <sz val="10"/>
      <color indexed="8"/>
      <name val="Arial CE"/>
      <charset val="238"/>
    </font>
    <font>
      <sz val="10"/>
      <color rgb="FFFF0000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9">
    <xf numFmtId="0" fontId="0" fillId="0" borderId="0"/>
    <xf numFmtId="0" fontId="5" fillId="0" borderId="0">
      <alignment horizontal="right" vertical="top"/>
    </xf>
    <xf numFmtId="0" fontId="6" fillId="0" borderId="0">
      <alignment horizontal="justify" vertical="top" wrapText="1"/>
    </xf>
    <xf numFmtId="0" fontId="5" fillId="0" borderId="0">
      <alignment horizontal="left"/>
    </xf>
    <xf numFmtId="4" fontId="6" fillId="0" borderId="0">
      <alignment horizontal="right"/>
    </xf>
    <xf numFmtId="0" fontId="6" fillId="0" borderId="0">
      <alignment horizontal="right"/>
    </xf>
    <xf numFmtId="0" fontId="4" fillId="0" borderId="0"/>
    <xf numFmtId="0" fontId="1" fillId="0" borderId="0"/>
    <xf numFmtId="0" fontId="8" fillId="0" borderId="0"/>
  </cellStyleXfs>
  <cellXfs count="46">
    <xf numFmtId="0" fontId="0" fillId="0" borderId="0" xfId="0"/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7" fillId="0" borderId="2" xfId="0" applyNumberFormat="1" applyFont="1" applyFill="1" applyBorder="1" applyAlignment="1">
      <alignment horizontal="right" vertical="top"/>
    </xf>
    <xf numFmtId="0" fontId="2" fillId="0" borderId="5" xfId="0" applyFont="1" applyFill="1" applyBorder="1" applyAlignment="1">
      <alignment horizontal="left" vertical="top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/>
    <xf numFmtId="0" fontId="2" fillId="0" borderId="6" xfId="0" applyFont="1" applyFill="1" applyBorder="1"/>
    <xf numFmtId="4" fontId="2" fillId="0" borderId="6" xfId="0" applyNumberFormat="1" applyFont="1" applyFill="1" applyBorder="1"/>
    <xf numFmtId="0" fontId="2" fillId="0" borderId="0" xfId="0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4" fontId="7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left" vertical="top" wrapText="1"/>
    </xf>
    <xf numFmtId="4" fontId="7" fillId="0" borderId="0" xfId="0" applyNumberFormat="1" applyFont="1" applyFill="1"/>
    <xf numFmtId="0" fontId="10" fillId="0" borderId="0" xfId="0" applyFont="1" applyFill="1" applyAlignment="1">
      <alignment horizontal="left"/>
    </xf>
    <xf numFmtId="0" fontId="7" fillId="2" borderId="4" xfId="0" applyFont="1" applyFill="1" applyBorder="1" applyAlignment="1" applyProtection="1">
      <alignment horizontal="justify" vertical="top"/>
    </xf>
    <xf numFmtId="0" fontId="7" fillId="2" borderId="4" xfId="0" applyFont="1" applyFill="1" applyBorder="1" applyAlignment="1" applyProtection="1">
      <alignment horizontal="center" vertical="top"/>
    </xf>
    <xf numFmtId="0" fontId="7" fillId="0" borderId="0" xfId="0" applyFont="1" applyFill="1"/>
    <xf numFmtId="4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right"/>
    </xf>
    <xf numFmtId="2" fontId="9" fillId="0" borderId="0" xfId="0" applyNumberFormat="1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/>
    </xf>
    <xf numFmtId="2" fontId="9" fillId="0" borderId="0" xfId="0" applyNumberFormat="1" applyFont="1" applyFill="1" applyBorder="1" applyAlignment="1">
      <alignment horizontal="left"/>
    </xf>
    <xf numFmtId="4" fontId="9" fillId="0" borderId="0" xfId="0" applyNumberFormat="1" applyFont="1" applyFill="1"/>
    <xf numFmtId="0" fontId="9" fillId="0" borderId="0" xfId="0" applyFont="1" applyFill="1" applyAlignment="1"/>
    <xf numFmtId="4" fontId="2" fillId="0" borderId="0" xfId="0" applyNumberFormat="1" applyFont="1" applyFill="1" applyAlignment="1"/>
    <xf numFmtId="0" fontId="2" fillId="3" borderId="5" xfId="0" applyFont="1" applyFill="1" applyBorder="1" applyAlignment="1">
      <alignment horizontal="left" vertical="top"/>
    </xf>
    <xf numFmtId="4" fontId="7" fillId="2" borderId="4" xfId="0" applyNumberFormat="1" applyFont="1" applyFill="1" applyBorder="1" applyAlignment="1" applyProtection="1"/>
    <xf numFmtId="4" fontId="2" fillId="0" borderId="0" xfId="0" applyNumberFormat="1" applyFont="1" applyFill="1" applyAlignment="1">
      <alignment horizontal="right"/>
    </xf>
    <xf numFmtId="0" fontId="1" fillId="0" borderId="5" xfId="0" applyFont="1" applyFill="1" applyBorder="1" applyAlignment="1">
      <alignment horizontal="left" vertical="top"/>
    </xf>
  </cellXfs>
  <cellStyles count="9">
    <cellStyle name="kolona A" xfId="1"/>
    <cellStyle name="kolona B" xfId="2"/>
    <cellStyle name="kolona C" xfId="3"/>
    <cellStyle name="kolona D" xfId="4"/>
    <cellStyle name="kolona E" xfId="5"/>
    <cellStyle name="Normal 2" xfId="6"/>
    <cellStyle name="Normalno" xfId="0" builtinId="0"/>
    <cellStyle name="Obično_Špranca" xfId="7"/>
    <cellStyle name="Standard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69696"/>
      <rgbColor rgb="00E3E3E3"/>
      <rgbColor rgb="00FFFFFF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6"/>
  <dimension ref="A1:I169"/>
  <sheetViews>
    <sheetView tabSelected="1" view="pageLayout" zoomScale="115" zoomScaleNormal="100" zoomScaleSheetLayoutView="100" zoomScalePageLayoutView="115" workbookViewId="0">
      <selection activeCell="B134" sqref="B134"/>
    </sheetView>
  </sheetViews>
  <sheetFormatPr defaultColWidth="9.140625" defaultRowHeight="12.75" x14ac:dyDescent="0.2"/>
  <cols>
    <col min="1" max="1" width="4.28515625" style="6" customWidth="1"/>
    <col min="2" max="2" width="70.5703125" style="8" customWidth="1"/>
    <col min="3" max="3" width="8" style="6" customWidth="1"/>
    <col min="4" max="4" width="12" style="7" customWidth="1"/>
    <col min="5" max="5" width="11.5703125" style="9" customWidth="1"/>
    <col min="6" max="6" width="11.85546875" style="9" customWidth="1"/>
    <col min="7" max="16384" width="9.140625" style="5"/>
  </cols>
  <sheetData>
    <row r="1" spans="1:9" ht="12" customHeight="1" x14ac:dyDescent="0.2">
      <c r="A1" s="1" t="s">
        <v>4</v>
      </c>
      <c r="B1" s="1" t="s">
        <v>6</v>
      </c>
      <c r="C1" s="2" t="s">
        <v>7</v>
      </c>
      <c r="D1" s="11" t="s">
        <v>8</v>
      </c>
      <c r="E1" s="3" t="s">
        <v>48</v>
      </c>
      <c r="F1" s="4" t="s">
        <v>9</v>
      </c>
    </row>
    <row r="2" spans="1:9" ht="12" customHeight="1" x14ac:dyDescent="0.2">
      <c r="A2" s="22"/>
      <c r="B2" s="23"/>
      <c r="C2" s="24"/>
      <c r="D2" s="25"/>
      <c r="E2" s="26"/>
      <c r="F2" s="26"/>
    </row>
    <row r="3" spans="1:9" x14ac:dyDescent="0.2">
      <c r="A3" s="12"/>
      <c r="B3" s="28" t="s">
        <v>25</v>
      </c>
      <c r="C3" s="19"/>
      <c r="D3" s="21"/>
      <c r="E3" s="14"/>
      <c r="F3" s="14"/>
    </row>
    <row r="4" spans="1:9" x14ac:dyDescent="0.2">
      <c r="A4" s="12"/>
      <c r="B4" s="20"/>
      <c r="C4" s="19"/>
      <c r="D4" s="21"/>
      <c r="E4" s="14"/>
      <c r="F4" s="14"/>
      <c r="I4" s="41"/>
    </row>
    <row r="5" spans="1:9" ht="40.5" customHeight="1" x14ac:dyDescent="0.2">
      <c r="A5" s="12" t="s">
        <v>10</v>
      </c>
      <c r="B5" s="20" t="s">
        <v>23</v>
      </c>
      <c r="C5" s="19"/>
      <c r="D5" s="21"/>
      <c r="E5" s="14"/>
      <c r="F5" s="14"/>
    </row>
    <row r="6" spans="1:9" x14ac:dyDescent="0.2">
      <c r="A6" s="12"/>
      <c r="B6" s="20" t="s">
        <v>0</v>
      </c>
      <c r="C6" s="19" t="s">
        <v>16</v>
      </c>
      <c r="D6" s="21">
        <v>39</v>
      </c>
      <c r="E6" s="14"/>
      <c r="F6" s="14">
        <f>D6*E6</f>
        <v>0</v>
      </c>
    </row>
    <row r="7" spans="1:9" x14ac:dyDescent="0.2">
      <c r="A7" s="12"/>
      <c r="B7" s="20"/>
      <c r="C7" s="19"/>
      <c r="D7" s="21"/>
      <c r="E7" s="14"/>
      <c r="F7" s="14"/>
    </row>
    <row r="8" spans="1:9" ht="40.5" customHeight="1" x14ac:dyDescent="0.2">
      <c r="A8" s="12" t="s">
        <v>11</v>
      </c>
      <c r="B8" s="20" t="s">
        <v>24</v>
      </c>
      <c r="C8" s="19"/>
      <c r="D8" s="21"/>
      <c r="E8" s="14"/>
      <c r="F8" s="14"/>
    </row>
    <row r="9" spans="1:9" x14ac:dyDescent="0.2">
      <c r="A9" s="12"/>
      <c r="B9" s="20" t="s">
        <v>1</v>
      </c>
      <c r="C9" s="19" t="s">
        <v>16</v>
      </c>
      <c r="D9" s="21">
        <v>43</v>
      </c>
      <c r="E9" s="14"/>
      <c r="F9" s="14">
        <f>$D9*E9</f>
        <v>0</v>
      </c>
    </row>
    <row r="10" spans="1:9" x14ac:dyDescent="0.2">
      <c r="A10" s="12"/>
      <c r="B10" s="20"/>
      <c r="C10" s="19"/>
      <c r="D10" s="21"/>
      <c r="E10" s="14"/>
      <c r="F10" s="14"/>
    </row>
    <row r="11" spans="1:9" ht="52.5" customHeight="1" x14ac:dyDescent="0.2">
      <c r="A11" s="12" t="s">
        <v>12</v>
      </c>
      <c r="B11" s="20" t="s">
        <v>41</v>
      </c>
      <c r="C11" s="19"/>
      <c r="D11" s="21"/>
      <c r="E11" s="14"/>
      <c r="F11" s="14"/>
    </row>
    <row r="12" spans="1:9" ht="250.5" customHeight="1" x14ac:dyDescent="0.2">
      <c r="A12" s="12"/>
      <c r="B12" s="20" t="s">
        <v>56</v>
      </c>
      <c r="C12" s="19"/>
      <c r="D12" s="21"/>
      <c r="E12" s="14"/>
      <c r="F12" s="14"/>
    </row>
    <row r="13" spans="1:9" ht="235.5" customHeight="1" x14ac:dyDescent="0.2">
      <c r="A13" s="12"/>
      <c r="B13" s="20" t="s">
        <v>60</v>
      </c>
      <c r="C13" s="19"/>
      <c r="D13" s="21"/>
      <c r="E13" s="14"/>
      <c r="F13" s="14"/>
    </row>
    <row r="14" spans="1:9" ht="65.25" customHeight="1" x14ac:dyDescent="0.2">
      <c r="A14" s="12"/>
      <c r="B14" s="20" t="s">
        <v>18</v>
      </c>
      <c r="C14" s="19"/>
      <c r="D14" s="21"/>
      <c r="E14" s="14"/>
      <c r="F14" s="14"/>
    </row>
    <row r="15" spans="1:9" x14ac:dyDescent="0.2">
      <c r="A15" s="12"/>
      <c r="B15" s="20" t="s">
        <v>47</v>
      </c>
      <c r="C15" s="19"/>
      <c r="D15" s="21"/>
      <c r="E15" s="14"/>
      <c r="F15" s="14"/>
    </row>
    <row r="16" spans="1:9" x14ac:dyDescent="0.2">
      <c r="A16" s="12"/>
      <c r="B16" s="20" t="s">
        <v>50</v>
      </c>
      <c r="C16" s="19"/>
      <c r="D16" s="21"/>
      <c r="E16" s="14"/>
      <c r="F16" s="14"/>
    </row>
    <row r="17" spans="1:6" x14ac:dyDescent="0.2">
      <c r="A17" s="12"/>
      <c r="B17" s="20" t="s">
        <v>51</v>
      </c>
      <c r="C17" s="19"/>
      <c r="D17" s="21"/>
      <c r="E17" s="14"/>
      <c r="F17" s="14"/>
    </row>
    <row r="18" spans="1:6" x14ac:dyDescent="0.2">
      <c r="A18" s="12"/>
      <c r="B18" s="20" t="s">
        <v>2</v>
      </c>
      <c r="C18" s="19" t="s">
        <v>16</v>
      </c>
      <c r="D18" s="21">
        <v>43</v>
      </c>
      <c r="E18" s="14"/>
      <c r="F18" s="14">
        <f>$D18*E18</f>
        <v>0</v>
      </c>
    </row>
    <row r="19" spans="1:6" x14ac:dyDescent="0.2">
      <c r="A19" s="12"/>
      <c r="B19" s="20"/>
      <c r="C19" s="19"/>
      <c r="D19" s="21"/>
      <c r="E19" s="14"/>
      <c r="F19" s="14"/>
    </row>
    <row r="20" spans="1:6" x14ac:dyDescent="0.2">
      <c r="A20" s="12" t="s">
        <v>13</v>
      </c>
      <c r="B20" s="20" t="s">
        <v>20</v>
      </c>
      <c r="C20" s="19"/>
      <c r="D20" s="21"/>
      <c r="E20" s="14"/>
      <c r="F20" s="14"/>
    </row>
    <row r="21" spans="1:6" x14ac:dyDescent="0.2">
      <c r="A21" s="12"/>
      <c r="B21" s="20" t="s">
        <v>54</v>
      </c>
      <c r="C21" s="19" t="s">
        <v>16</v>
      </c>
      <c r="D21" s="21">
        <v>43</v>
      </c>
      <c r="E21" s="14"/>
      <c r="F21" s="14">
        <f>$D21*E21</f>
        <v>0</v>
      </c>
    </row>
    <row r="22" spans="1:6" x14ac:dyDescent="0.2">
      <c r="A22" s="12"/>
      <c r="B22" s="20"/>
      <c r="C22" s="19"/>
      <c r="D22" s="21"/>
      <c r="E22" s="14"/>
      <c r="F22" s="14"/>
    </row>
    <row r="23" spans="1:6" ht="25.5" x14ac:dyDescent="0.2">
      <c r="A23" s="12" t="s">
        <v>14</v>
      </c>
      <c r="B23" s="20" t="s">
        <v>22</v>
      </c>
      <c r="C23" s="19"/>
      <c r="D23" s="21"/>
      <c r="E23" s="14"/>
      <c r="F23" s="14"/>
    </row>
    <row r="24" spans="1:6" x14ac:dyDescent="0.2">
      <c r="A24" s="12"/>
      <c r="B24" s="20" t="s">
        <v>19</v>
      </c>
      <c r="C24" s="19" t="s">
        <v>17</v>
      </c>
      <c r="D24" s="21">
        <f>39*3</f>
        <v>117</v>
      </c>
      <c r="E24" s="14"/>
      <c r="F24" s="14">
        <f>$D24*E24</f>
        <v>0</v>
      </c>
    </row>
    <row r="25" spans="1:6" x14ac:dyDescent="0.2">
      <c r="A25" s="12"/>
      <c r="B25" s="20"/>
      <c r="C25" s="19"/>
      <c r="D25" s="21"/>
      <c r="E25" s="14"/>
      <c r="F25" s="14"/>
    </row>
    <row r="26" spans="1:6" ht="25.5" x14ac:dyDescent="0.2">
      <c r="A26" s="12"/>
      <c r="B26" s="28" t="s">
        <v>26</v>
      </c>
      <c r="C26" s="19"/>
      <c r="D26" s="21"/>
      <c r="E26" s="14"/>
      <c r="F26" s="29">
        <f>SUM(F5:F25)</f>
        <v>0</v>
      </c>
    </row>
    <row r="27" spans="1:6" x14ac:dyDescent="0.2">
      <c r="A27" s="12"/>
      <c r="B27" s="20"/>
      <c r="C27" s="19"/>
      <c r="D27" s="21"/>
      <c r="E27" s="14"/>
      <c r="F27" s="14"/>
    </row>
    <row r="28" spans="1:6" x14ac:dyDescent="0.2">
      <c r="A28" s="12"/>
      <c r="B28" s="28" t="s">
        <v>29</v>
      </c>
      <c r="C28" s="19"/>
      <c r="D28" s="21"/>
      <c r="E28" s="14"/>
      <c r="F28" s="14"/>
    </row>
    <row r="29" spans="1:6" x14ac:dyDescent="0.2">
      <c r="A29" s="12"/>
      <c r="B29" s="20"/>
      <c r="C29" s="19"/>
      <c r="D29" s="21"/>
      <c r="E29" s="14"/>
      <c r="F29" s="14"/>
    </row>
    <row r="30" spans="1:6" ht="39.75" customHeight="1" x14ac:dyDescent="0.2">
      <c r="A30" s="12" t="s">
        <v>10</v>
      </c>
      <c r="B30" s="20" t="s">
        <v>23</v>
      </c>
      <c r="C30" s="19"/>
      <c r="D30" s="21"/>
      <c r="E30" s="14"/>
      <c r="F30" s="14"/>
    </row>
    <row r="31" spans="1:6" x14ac:dyDescent="0.2">
      <c r="A31" s="12"/>
      <c r="B31" s="20" t="s">
        <v>0</v>
      </c>
      <c r="C31" s="19" t="s">
        <v>16</v>
      </c>
      <c r="D31" s="21">
        <v>36</v>
      </c>
      <c r="E31" s="14"/>
      <c r="F31" s="14">
        <f>$D31*E31</f>
        <v>0</v>
      </c>
    </row>
    <row r="32" spans="1:6" x14ac:dyDescent="0.2">
      <c r="A32" s="12"/>
      <c r="B32" s="20"/>
      <c r="C32" s="19"/>
      <c r="D32" s="21"/>
      <c r="E32" s="14"/>
      <c r="F32" s="14"/>
    </row>
    <row r="33" spans="1:6" ht="39" customHeight="1" x14ac:dyDescent="0.2">
      <c r="A33" s="12" t="s">
        <v>11</v>
      </c>
      <c r="B33" s="20" t="s">
        <v>24</v>
      </c>
      <c r="C33" s="19"/>
      <c r="D33" s="21"/>
      <c r="E33" s="14"/>
      <c r="F33" s="14"/>
    </row>
    <row r="34" spans="1:6" x14ac:dyDescent="0.2">
      <c r="A34" s="12"/>
      <c r="B34" s="20" t="s">
        <v>1</v>
      </c>
      <c r="C34" s="19" t="s">
        <v>16</v>
      </c>
      <c r="D34" s="21">
        <v>42</v>
      </c>
      <c r="E34" s="14"/>
      <c r="F34" s="14">
        <f>$D34*E34</f>
        <v>0</v>
      </c>
    </row>
    <row r="35" spans="1:6" x14ac:dyDescent="0.2">
      <c r="A35" s="12"/>
      <c r="B35" s="20"/>
      <c r="C35" s="19"/>
      <c r="D35" s="21"/>
      <c r="E35" s="14"/>
      <c r="F35" s="14"/>
    </row>
    <row r="36" spans="1:6" ht="53.25" customHeight="1" x14ac:dyDescent="0.2">
      <c r="A36" s="12" t="s">
        <v>12</v>
      </c>
      <c r="B36" s="20" t="s">
        <v>44</v>
      </c>
      <c r="C36" s="19"/>
      <c r="D36" s="21"/>
      <c r="E36" s="14"/>
      <c r="F36" s="14"/>
    </row>
    <row r="37" spans="1:6" ht="261" customHeight="1" x14ac:dyDescent="0.2">
      <c r="A37" s="12"/>
      <c r="B37" s="20" t="s">
        <v>45</v>
      </c>
      <c r="C37" s="19"/>
      <c r="D37" s="21"/>
      <c r="E37" s="14"/>
      <c r="F37" s="14"/>
    </row>
    <row r="38" spans="1:6" ht="128.25" customHeight="1" x14ac:dyDescent="0.2">
      <c r="A38" s="12"/>
      <c r="B38" s="20" t="s">
        <v>61</v>
      </c>
      <c r="C38" s="19"/>
      <c r="D38" s="21"/>
      <c r="E38" s="14"/>
      <c r="F38" s="14"/>
    </row>
    <row r="39" spans="1:6" ht="64.5" customHeight="1" x14ac:dyDescent="0.2">
      <c r="A39" s="12"/>
      <c r="B39" s="20" t="s">
        <v>18</v>
      </c>
      <c r="C39" s="19"/>
      <c r="D39" s="21"/>
      <c r="E39" s="14"/>
      <c r="F39" s="14"/>
    </row>
    <row r="40" spans="1:6" x14ac:dyDescent="0.2">
      <c r="A40" s="12"/>
      <c r="B40" s="20" t="s">
        <v>46</v>
      </c>
      <c r="C40" s="19"/>
      <c r="D40" s="21"/>
      <c r="E40" s="14"/>
      <c r="F40" s="14"/>
    </row>
    <row r="41" spans="1:6" x14ac:dyDescent="0.2">
      <c r="A41" s="12"/>
      <c r="B41" s="20" t="s">
        <v>50</v>
      </c>
      <c r="C41" s="19"/>
      <c r="D41" s="21"/>
      <c r="E41" s="14"/>
      <c r="F41" s="14"/>
    </row>
    <row r="42" spans="1:6" x14ac:dyDescent="0.2">
      <c r="A42" s="12"/>
      <c r="B42" s="20" t="s">
        <v>51</v>
      </c>
      <c r="C42" s="19"/>
      <c r="D42" s="21"/>
      <c r="E42" s="14"/>
      <c r="F42" s="14"/>
    </row>
    <row r="43" spans="1:6" x14ac:dyDescent="0.2">
      <c r="A43" s="12"/>
      <c r="B43" s="20" t="s">
        <v>2</v>
      </c>
      <c r="C43" s="19" t="s">
        <v>16</v>
      </c>
      <c r="D43" s="21">
        <v>13</v>
      </c>
      <c r="E43" s="14"/>
      <c r="F43" s="14"/>
    </row>
    <row r="44" spans="1:6" x14ac:dyDescent="0.2">
      <c r="A44" s="12"/>
      <c r="B44" s="20"/>
      <c r="C44" s="19"/>
      <c r="D44" s="21"/>
      <c r="E44" s="14"/>
      <c r="F44" s="14"/>
    </row>
    <row r="45" spans="1:6" s="40" customFormat="1" ht="53.25" customHeight="1" x14ac:dyDescent="0.2">
      <c r="A45" s="12" t="s">
        <v>13</v>
      </c>
      <c r="B45" s="20" t="s">
        <v>41</v>
      </c>
      <c r="C45" s="38"/>
      <c r="D45" s="27"/>
      <c r="E45" s="39"/>
      <c r="F45" s="39"/>
    </row>
    <row r="46" spans="1:6" s="40" customFormat="1" ht="237" customHeight="1" x14ac:dyDescent="0.2">
      <c r="A46" s="37"/>
      <c r="B46" s="20" t="s">
        <v>42</v>
      </c>
      <c r="C46" s="19"/>
      <c r="D46" s="21"/>
      <c r="E46" s="14"/>
      <c r="F46" s="14"/>
    </row>
    <row r="47" spans="1:6" s="40" customFormat="1" ht="129" x14ac:dyDescent="0.2">
      <c r="A47" s="37"/>
      <c r="B47" s="20" t="s">
        <v>62</v>
      </c>
      <c r="C47" s="19"/>
      <c r="D47" s="21"/>
      <c r="E47" s="14"/>
      <c r="F47" s="14"/>
    </row>
    <row r="48" spans="1:6" s="40" customFormat="1" ht="66" customHeight="1" x14ac:dyDescent="0.2">
      <c r="A48" s="37"/>
      <c r="B48" s="20" t="s">
        <v>18</v>
      </c>
      <c r="C48" s="19"/>
      <c r="D48" s="21"/>
      <c r="E48" s="14"/>
      <c r="F48" s="14"/>
    </row>
    <row r="49" spans="1:6" s="40" customFormat="1" x14ac:dyDescent="0.2">
      <c r="A49" s="37"/>
      <c r="B49" s="20" t="s">
        <v>43</v>
      </c>
      <c r="C49" s="19"/>
      <c r="D49" s="21"/>
      <c r="E49" s="14"/>
      <c r="F49" s="14"/>
    </row>
    <row r="50" spans="1:6" s="40" customFormat="1" x14ac:dyDescent="0.2">
      <c r="A50" s="37"/>
      <c r="B50" s="20" t="s">
        <v>50</v>
      </c>
      <c r="C50" s="19"/>
      <c r="D50" s="21"/>
      <c r="E50" s="14"/>
      <c r="F50" s="14"/>
    </row>
    <row r="51" spans="1:6" s="40" customFormat="1" x14ac:dyDescent="0.2">
      <c r="A51" s="37"/>
      <c r="B51" s="20" t="s">
        <v>51</v>
      </c>
      <c r="C51" s="19"/>
      <c r="D51" s="21"/>
      <c r="E51" s="14"/>
      <c r="F51" s="14"/>
    </row>
    <row r="52" spans="1:6" s="40" customFormat="1" x14ac:dyDescent="0.2">
      <c r="A52" s="37"/>
      <c r="B52" s="20" t="s">
        <v>3</v>
      </c>
      <c r="C52" s="19" t="s">
        <v>16</v>
      </c>
      <c r="D52" s="21">
        <v>29</v>
      </c>
      <c r="E52" s="14"/>
      <c r="F52" s="14">
        <f>$D52*E52</f>
        <v>0</v>
      </c>
    </row>
    <row r="53" spans="1:6" x14ac:dyDescent="0.2">
      <c r="A53" s="12"/>
      <c r="B53" s="20"/>
      <c r="C53" s="19"/>
      <c r="D53" s="21"/>
      <c r="E53" s="14"/>
      <c r="F53" s="14"/>
    </row>
    <row r="54" spans="1:6" ht="13.5" customHeight="1" x14ac:dyDescent="0.2">
      <c r="A54" s="12" t="s">
        <v>14</v>
      </c>
      <c r="B54" s="20" t="s">
        <v>20</v>
      </c>
      <c r="C54" s="19"/>
      <c r="D54" s="21"/>
      <c r="E54" s="14"/>
      <c r="F54" s="14"/>
    </row>
    <row r="55" spans="1:6" x14ac:dyDescent="0.2">
      <c r="A55" s="12"/>
      <c r="B55" s="20" t="s">
        <v>19</v>
      </c>
      <c r="C55" s="19" t="s">
        <v>16</v>
      </c>
      <c r="D55" s="21">
        <v>42</v>
      </c>
      <c r="E55" s="14"/>
      <c r="F55" s="14">
        <f>$D55*E55</f>
        <v>0</v>
      </c>
    </row>
    <row r="56" spans="1:6" x14ac:dyDescent="0.2">
      <c r="A56" s="12"/>
      <c r="B56" s="20"/>
      <c r="C56" s="19"/>
      <c r="D56" s="21"/>
      <c r="E56" s="14"/>
      <c r="F56" s="14"/>
    </row>
    <row r="57" spans="1:6" ht="25.5" x14ac:dyDescent="0.2">
      <c r="A57" s="12" t="s">
        <v>15</v>
      </c>
      <c r="B57" s="20" t="s">
        <v>22</v>
      </c>
      <c r="C57" s="19"/>
      <c r="D57" s="21"/>
      <c r="E57" s="14"/>
      <c r="F57" s="14"/>
    </row>
    <row r="58" spans="1:6" x14ac:dyDescent="0.2">
      <c r="A58" s="12"/>
      <c r="B58" s="20" t="s">
        <v>21</v>
      </c>
      <c r="C58" s="19" t="s">
        <v>17</v>
      </c>
      <c r="D58" s="21">
        <v>126</v>
      </c>
      <c r="E58" s="14"/>
      <c r="F58" s="14">
        <f>$D58*E58</f>
        <v>0</v>
      </c>
    </row>
    <row r="59" spans="1:6" x14ac:dyDescent="0.2">
      <c r="A59" s="12"/>
      <c r="B59" s="20"/>
      <c r="C59" s="19"/>
      <c r="D59" s="21"/>
      <c r="E59" s="14"/>
      <c r="F59" s="14"/>
    </row>
    <row r="60" spans="1:6" ht="25.5" x14ac:dyDescent="0.2">
      <c r="A60" s="12"/>
      <c r="B60" s="28" t="s">
        <v>28</v>
      </c>
      <c r="C60" s="19"/>
      <c r="D60" s="21"/>
      <c r="E60" s="14"/>
      <c r="F60" s="29">
        <f>SUM(F30:F59)</f>
        <v>0</v>
      </c>
    </row>
    <row r="61" spans="1:6" x14ac:dyDescent="0.2">
      <c r="A61" s="12"/>
      <c r="B61" s="20"/>
      <c r="C61" s="19"/>
      <c r="D61" s="21"/>
      <c r="E61" s="14"/>
      <c r="F61" s="14"/>
    </row>
    <row r="62" spans="1:6" x14ac:dyDescent="0.2">
      <c r="A62" s="12"/>
      <c r="B62" s="28" t="s">
        <v>30</v>
      </c>
      <c r="C62" s="19"/>
      <c r="D62" s="21"/>
      <c r="E62" s="14"/>
      <c r="F62" s="14"/>
    </row>
    <row r="63" spans="1:6" x14ac:dyDescent="0.2">
      <c r="A63" s="12"/>
      <c r="B63" s="20"/>
      <c r="C63" s="19"/>
      <c r="D63" s="21"/>
      <c r="E63" s="14"/>
      <c r="F63" s="14"/>
    </row>
    <row r="64" spans="1:6" ht="42" customHeight="1" x14ac:dyDescent="0.2">
      <c r="A64" s="12" t="s">
        <v>10</v>
      </c>
      <c r="B64" s="20" t="s">
        <v>23</v>
      </c>
      <c r="C64" s="19"/>
      <c r="D64" s="21"/>
      <c r="E64" s="14"/>
      <c r="F64" s="14"/>
    </row>
    <row r="65" spans="1:6" x14ac:dyDescent="0.2">
      <c r="A65" s="12"/>
      <c r="B65" s="20" t="s">
        <v>0</v>
      </c>
      <c r="C65" s="19" t="s">
        <v>16</v>
      </c>
      <c r="D65" s="21">
        <v>27</v>
      </c>
      <c r="E65" s="14"/>
      <c r="F65" s="14">
        <f>$D65*E65</f>
        <v>0</v>
      </c>
    </row>
    <row r="66" spans="1:6" x14ac:dyDescent="0.2">
      <c r="A66" s="12"/>
      <c r="B66" s="20"/>
      <c r="C66" s="19"/>
      <c r="D66" s="21"/>
      <c r="E66" s="14"/>
      <c r="F66" s="14"/>
    </row>
    <row r="67" spans="1:6" ht="40.5" customHeight="1" x14ac:dyDescent="0.2">
      <c r="A67" s="12" t="s">
        <v>11</v>
      </c>
      <c r="B67" s="20" t="s">
        <v>24</v>
      </c>
      <c r="C67" s="19"/>
      <c r="D67" s="21"/>
      <c r="E67" s="14"/>
      <c r="F67" s="14"/>
    </row>
    <row r="68" spans="1:6" x14ac:dyDescent="0.2">
      <c r="A68" s="12"/>
      <c r="B68" s="20" t="s">
        <v>1</v>
      </c>
      <c r="C68" s="19" t="s">
        <v>16</v>
      </c>
      <c r="D68" s="21">
        <v>27</v>
      </c>
      <c r="E68" s="14"/>
      <c r="F68" s="14">
        <f>$D68*E68</f>
        <v>0</v>
      </c>
    </row>
    <row r="69" spans="1:6" x14ac:dyDescent="0.2">
      <c r="A69" s="12"/>
      <c r="B69" s="20"/>
      <c r="C69" s="19"/>
      <c r="D69" s="21"/>
      <c r="E69" s="14"/>
      <c r="F69" s="14"/>
    </row>
    <row r="70" spans="1:6" s="40" customFormat="1" ht="51.75" customHeight="1" x14ac:dyDescent="0.2">
      <c r="A70" s="45" t="s">
        <v>12</v>
      </c>
      <c r="B70" s="20" t="s">
        <v>41</v>
      </c>
      <c r="C70" s="38"/>
      <c r="D70" s="27"/>
      <c r="E70" s="39"/>
      <c r="F70" s="39"/>
    </row>
    <row r="71" spans="1:6" s="40" customFormat="1" ht="258" x14ac:dyDescent="0.2">
      <c r="A71" s="37"/>
      <c r="B71" s="20" t="s">
        <v>53</v>
      </c>
      <c r="C71" s="38"/>
      <c r="D71" s="27"/>
      <c r="E71" s="39"/>
      <c r="F71" s="39"/>
    </row>
    <row r="72" spans="1:6" s="40" customFormat="1" ht="129" x14ac:dyDescent="0.2">
      <c r="A72" s="37"/>
      <c r="B72" s="20" t="s">
        <v>63</v>
      </c>
      <c r="C72" s="38"/>
      <c r="D72" s="27"/>
      <c r="E72" s="39"/>
      <c r="F72" s="39"/>
    </row>
    <row r="73" spans="1:6" s="40" customFormat="1" ht="66.75" customHeight="1" x14ac:dyDescent="0.2">
      <c r="A73" s="37"/>
      <c r="B73" s="20" t="s">
        <v>18</v>
      </c>
      <c r="C73" s="38"/>
      <c r="D73" s="27"/>
      <c r="E73" s="39"/>
      <c r="F73" s="39"/>
    </row>
    <row r="74" spans="1:6" s="40" customFormat="1" x14ac:dyDescent="0.2">
      <c r="A74" s="37"/>
      <c r="B74" s="20" t="s">
        <v>43</v>
      </c>
      <c r="C74" s="38"/>
      <c r="D74" s="27"/>
      <c r="E74" s="39"/>
      <c r="F74" s="39"/>
    </row>
    <row r="75" spans="1:6" s="40" customFormat="1" x14ac:dyDescent="0.2">
      <c r="A75" s="37"/>
      <c r="B75" s="20" t="s">
        <v>50</v>
      </c>
      <c r="C75" s="38"/>
      <c r="D75" s="27"/>
      <c r="E75" s="39"/>
      <c r="F75" s="39"/>
    </row>
    <row r="76" spans="1:6" s="40" customFormat="1" x14ac:dyDescent="0.2">
      <c r="A76" s="37"/>
      <c r="B76" s="20" t="s">
        <v>51</v>
      </c>
      <c r="C76" s="38"/>
      <c r="D76" s="27"/>
      <c r="E76" s="39"/>
      <c r="F76" s="39"/>
    </row>
    <row r="77" spans="1:6" s="40" customFormat="1" x14ac:dyDescent="0.2">
      <c r="A77" s="37"/>
      <c r="B77" s="20" t="s">
        <v>2</v>
      </c>
      <c r="C77" s="19" t="s">
        <v>16</v>
      </c>
      <c r="D77" s="21">
        <v>27</v>
      </c>
      <c r="E77" s="14"/>
      <c r="F77" s="14">
        <f>$D77*E77</f>
        <v>0</v>
      </c>
    </row>
    <row r="78" spans="1:6" x14ac:dyDescent="0.2">
      <c r="A78" s="12"/>
      <c r="B78" s="20"/>
      <c r="C78" s="19"/>
      <c r="D78" s="21"/>
      <c r="E78" s="14"/>
      <c r="F78" s="14"/>
    </row>
    <row r="79" spans="1:6" ht="17.25" customHeight="1" x14ac:dyDescent="0.2">
      <c r="A79" s="12" t="s">
        <v>13</v>
      </c>
      <c r="B79" s="20" t="s">
        <v>20</v>
      </c>
      <c r="C79" s="19"/>
      <c r="D79" s="21"/>
      <c r="E79" s="14"/>
      <c r="F79" s="14"/>
    </row>
    <row r="80" spans="1:6" x14ac:dyDescent="0.2">
      <c r="A80" s="12"/>
      <c r="B80" s="20" t="s">
        <v>54</v>
      </c>
      <c r="C80" s="19" t="s">
        <v>16</v>
      </c>
      <c r="D80" s="21">
        <v>27</v>
      </c>
      <c r="E80" s="14"/>
      <c r="F80" s="14">
        <f>$D80*E80</f>
        <v>0</v>
      </c>
    </row>
    <row r="81" spans="1:6" x14ac:dyDescent="0.2">
      <c r="A81" s="12"/>
      <c r="B81" s="20"/>
      <c r="C81" s="19"/>
      <c r="D81" s="21"/>
      <c r="E81" s="14"/>
      <c r="F81" s="14"/>
    </row>
    <row r="82" spans="1:6" ht="25.5" x14ac:dyDescent="0.2">
      <c r="A82" s="12" t="s">
        <v>14</v>
      </c>
      <c r="B82" s="20" t="s">
        <v>22</v>
      </c>
      <c r="C82" s="19"/>
      <c r="D82" s="21"/>
      <c r="E82" s="14"/>
      <c r="F82" s="14"/>
    </row>
    <row r="83" spans="1:6" x14ac:dyDescent="0.2">
      <c r="A83" s="12"/>
      <c r="B83" s="20" t="s">
        <v>50</v>
      </c>
      <c r="C83" s="19"/>
      <c r="D83" s="21"/>
      <c r="E83" s="14"/>
      <c r="F83" s="14"/>
    </row>
    <row r="84" spans="1:6" x14ac:dyDescent="0.2">
      <c r="A84" s="12"/>
      <c r="B84" s="20" t="s">
        <v>52</v>
      </c>
      <c r="C84" s="19"/>
      <c r="D84" s="21"/>
      <c r="E84" s="14"/>
      <c r="F84" s="14"/>
    </row>
    <row r="85" spans="1:6" x14ac:dyDescent="0.2">
      <c r="A85" s="12"/>
      <c r="B85" s="20" t="s">
        <v>19</v>
      </c>
      <c r="C85" s="19" t="s">
        <v>17</v>
      </c>
      <c r="D85" s="21">
        <f>27*3</f>
        <v>81</v>
      </c>
      <c r="E85" s="14"/>
      <c r="F85" s="14">
        <f>$D85*E85</f>
        <v>0</v>
      </c>
    </row>
    <row r="86" spans="1:6" x14ac:dyDescent="0.2">
      <c r="A86" s="12"/>
      <c r="B86" s="20"/>
      <c r="C86" s="19"/>
      <c r="D86" s="21"/>
      <c r="E86" s="14"/>
      <c r="F86" s="14"/>
    </row>
    <row r="87" spans="1:6" x14ac:dyDescent="0.2">
      <c r="A87" s="12"/>
      <c r="B87" s="28" t="s">
        <v>31</v>
      </c>
      <c r="C87" s="19"/>
      <c r="D87" s="21"/>
      <c r="E87" s="14"/>
      <c r="F87" s="29">
        <f>SUM(F64:F86)</f>
        <v>0</v>
      </c>
    </row>
    <row r="88" spans="1:6" x14ac:dyDescent="0.2">
      <c r="A88" s="12"/>
      <c r="B88" s="20"/>
      <c r="C88" s="19"/>
      <c r="D88" s="21"/>
      <c r="E88" s="14"/>
      <c r="F88" s="14"/>
    </row>
    <row r="89" spans="1:6" x14ac:dyDescent="0.2">
      <c r="A89" s="12"/>
      <c r="B89" s="28" t="s">
        <v>32</v>
      </c>
      <c r="C89" s="19"/>
      <c r="D89" s="21"/>
      <c r="E89" s="14"/>
      <c r="F89" s="14"/>
    </row>
    <row r="90" spans="1:6" x14ac:dyDescent="0.2">
      <c r="A90" s="12"/>
      <c r="B90" s="20"/>
      <c r="C90" s="19"/>
      <c r="D90" s="21"/>
      <c r="E90" s="14"/>
      <c r="F90" s="14"/>
    </row>
    <row r="91" spans="1:6" ht="40.5" customHeight="1" x14ac:dyDescent="0.2">
      <c r="A91" s="12" t="s">
        <v>10</v>
      </c>
      <c r="B91" s="20" t="s">
        <v>23</v>
      </c>
      <c r="C91" s="19"/>
      <c r="D91" s="21"/>
      <c r="E91" s="14"/>
      <c r="F91" s="14"/>
    </row>
    <row r="92" spans="1:6" x14ac:dyDescent="0.2">
      <c r="A92" s="12"/>
      <c r="B92" s="20" t="s">
        <v>0</v>
      </c>
      <c r="C92" s="19" t="s">
        <v>16</v>
      </c>
      <c r="D92" s="21">
        <v>37</v>
      </c>
      <c r="E92" s="14"/>
      <c r="F92" s="14">
        <f>$D92*E92</f>
        <v>0</v>
      </c>
    </row>
    <row r="93" spans="1:6" x14ac:dyDescent="0.2">
      <c r="A93" s="12"/>
      <c r="B93" s="20"/>
      <c r="C93" s="19"/>
      <c r="D93" s="21"/>
      <c r="E93" s="14"/>
      <c r="F93" s="14"/>
    </row>
    <row r="94" spans="1:6" ht="40.5" customHeight="1" x14ac:dyDescent="0.2">
      <c r="A94" s="12" t="s">
        <v>11</v>
      </c>
      <c r="B94" s="20" t="s">
        <v>24</v>
      </c>
      <c r="C94" s="19"/>
      <c r="D94" s="21"/>
      <c r="E94" s="14"/>
      <c r="F94" s="14"/>
    </row>
    <row r="95" spans="1:6" x14ac:dyDescent="0.2">
      <c r="A95" s="12"/>
      <c r="B95" s="20" t="s">
        <v>1</v>
      </c>
      <c r="C95" s="19" t="s">
        <v>16</v>
      </c>
      <c r="D95" s="21">
        <v>37</v>
      </c>
      <c r="E95" s="14"/>
      <c r="F95" s="14">
        <f>$D95*E95</f>
        <v>0</v>
      </c>
    </row>
    <row r="96" spans="1:6" x14ac:dyDescent="0.2">
      <c r="A96" s="12"/>
      <c r="B96" s="20"/>
      <c r="C96" s="19"/>
      <c r="D96" s="21"/>
      <c r="E96" s="14"/>
      <c r="F96" s="14"/>
    </row>
    <row r="97" spans="1:6" ht="51" customHeight="1" x14ac:dyDescent="0.2">
      <c r="A97" s="12" t="s">
        <v>12</v>
      </c>
      <c r="B97" s="20" t="s">
        <v>44</v>
      </c>
      <c r="C97" s="19"/>
      <c r="D97" s="21"/>
      <c r="E97" s="14"/>
      <c r="F97" s="14"/>
    </row>
    <row r="98" spans="1:6" ht="279" customHeight="1" x14ac:dyDescent="0.2">
      <c r="A98" s="12"/>
      <c r="B98" s="20" t="s">
        <v>55</v>
      </c>
      <c r="C98" s="19"/>
      <c r="D98" s="21"/>
      <c r="E98" s="14"/>
      <c r="F98" s="14"/>
    </row>
    <row r="99" spans="1:6" ht="129.75" customHeight="1" x14ac:dyDescent="0.2">
      <c r="A99" s="12"/>
      <c r="B99" s="20" t="s">
        <v>64</v>
      </c>
      <c r="C99" s="19"/>
      <c r="D99" s="21"/>
      <c r="E99" s="14"/>
      <c r="F99" s="14"/>
    </row>
    <row r="100" spans="1:6" ht="66.75" customHeight="1" x14ac:dyDescent="0.2">
      <c r="A100" s="12"/>
      <c r="B100" s="20" t="s">
        <v>18</v>
      </c>
      <c r="C100" s="19"/>
      <c r="D100" s="21"/>
      <c r="E100" s="14"/>
      <c r="F100" s="14"/>
    </row>
    <row r="101" spans="1:6" x14ac:dyDescent="0.2">
      <c r="A101" s="12"/>
      <c r="B101" s="20" t="s">
        <v>46</v>
      </c>
      <c r="C101" s="19"/>
      <c r="D101" s="21"/>
      <c r="E101" s="14"/>
      <c r="F101" s="14"/>
    </row>
    <row r="102" spans="1:6" x14ac:dyDescent="0.2">
      <c r="A102" s="12"/>
      <c r="B102" s="20" t="s">
        <v>50</v>
      </c>
      <c r="C102" s="19"/>
      <c r="D102" s="21"/>
      <c r="E102" s="14"/>
      <c r="F102" s="14"/>
    </row>
    <row r="103" spans="1:6" x14ac:dyDescent="0.2">
      <c r="A103" s="12"/>
      <c r="B103" s="20" t="s">
        <v>51</v>
      </c>
      <c r="C103" s="19"/>
      <c r="D103" s="21"/>
      <c r="E103" s="14"/>
      <c r="F103" s="14"/>
    </row>
    <row r="104" spans="1:6" x14ac:dyDescent="0.2">
      <c r="A104" s="12"/>
      <c r="B104" s="20" t="s">
        <v>2</v>
      </c>
      <c r="C104" s="19" t="s">
        <v>16</v>
      </c>
      <c r="D104" s="21">
        <v>7</v>
      </c>
      <c r="E104" s="14"/>
      <c r="F104" s="14">
        <f>$D104*E104</f>
        <v>0</v>
      </c>
    </row>
    <row r="105" spans="1:6" x14ac:dyDescent="0.2">
      <c r="A105" s="12"/>
      <c r="B105" s="20"/>
      <c r="C105" s="19"/>
      <c r="D105" s="21"/>
      <c r="E105" s="14"/>
      <c r="F105" s="14"/>
    </row>
    <row r="106" spans="1:6" s="40" customFormat="1" ht="54" customHeight="1" x14ac:dyDescent="0.2">
      <c r="A106" s="45" t="s">
        <v>13</v>
      </c>
      <c r="B106" s="20" t="s">
        <v>41</v>
      </c>
      <c r="C106" s="38"/>
      <c r="D106" s="27"/>
      <c r="E106" s="39"/>
      <c r="F106" s="39"/>
    </row>
    <row r="107" spans="1:6" s="40" customFormat="1" ht="237" customHeight="1" x14ac:dyDescent="0.2">
      <c r="A107" s="37"/>
      <c r="B107" s="20" t="s">
        <v>42</v>
      </c>
      <c r="C107" s="38"/>
      <c r="D107" s="27"/>
      <c r="E107" s="39"/>
      <c r="F107" s="39"/>
    </row>
    <row r="108" spans="1:6" s="40" customFormat="1" ht="130.5" customHeight="1" x14ac:dyDescent="0.2">
      <c r="A108" s="37"/>
      <c r="B108" s="20" t="s">
        <v>65</v>
      </c>
      <c r="C108" s="38"/>
      <c r="D108" s="27"/>
      <c r="E108" s="39"/>
      <c r="F108" s="39"/>
    </row>
    <row r="109" spans="1:6" s="40" customFormat="1" ht="66.75" customHeight="1" x14ac:dyDescent="0.2">
      <c r="A109" s="37"/>
      <c r="B109" s="20" t="s">
        <v>18</v>
      </c>
      <c r="C109" s="19"/>
      <c r="D109" s="21"/>
      <c r="E109" s="14"/>
      <c r="F109" s="14"/>
    </row>
    <row r="110" spans="1:6" s="40" customFormat="1" x14ac:dyDescent="0.2">
      <c r="A110" s="37"/>
      <c r="B110" s="20" t="s">
        <v>43</v>
      </c>
      <c r="C110" s="19"/>
      <c r="D110" s="21"/>
      <c r="E110" s="14"/>
      <c r="F110" s="14"/>
    </row>
    <row r="111" spans="1:6" s="40" customFormat="1" x14ac:dyDescent="0.2">
      <c r="A111" s="37"/>
      <c r="B111" s="20" t="s">
        <v>50</v>
      </c>
      <c r="C111" s="19"/>
      <c r="D111" s="21"/>
      <c r="E111" s="14"/>
      <c r="F111" s="14"/>
    </row>
    <row r="112" spans="1:6" s="40" customFormat="1" x14ac:dyDescent="0.2">
      <c r="A112" s="37"/>
      <c r="B112" s="20" t="s">
        <v>51</v>
      </c>
      <c r="C112" s="19"/>
      <c r="D112" s="21"/>
      <c r="E112" s="14"/>
      <c r="F112" s="14"/>
    </row>
    <row r="113" spans="1:6" s="40" customFormat="1" x14ac:dyDescent="0.2">
      <c r="A113" s="37"/>
      <c r="B113" s="20" t="s">
        <v>3</v>
      </c>
      <c r="C113" s="19" t="s">
        <v>16</v>
      </c>
      <c r="D113" s="21">
        <v>30</v>
      </c>
      <c r="E113" s="14"/>
      <c r="F113" s="14">
        <f>$D113*E113</f>
        <v>0</v>
      </c>
    </row>
    <row r="114" spans="1:6" x14ac:dyDescent="0.2">
      <c r="A114" s="12"/>
      <c r="B114" s="20"/>
      <c r="C114" s="19"/>
      <c r="D114" s="21"/>
      <c r="E114" s="14"/>
      <c r="F114" s="14"/>
    </row>
    <row r="115" spans="1:6" ht="17.25" customHeight="1" x14ac:dyDescent="0.2">
      <c r="A115" s="12">
        <v>5</v>
      </c>
      <c r="B115" s="20" t="s">
        <v>20</v>
      </c>
      <c r="C115" s="19"/>
      <c r="D115" s="21"/>
      <c r="E115" s="14"/>
      <c r="F115" s="14"/>
    </row>
    <row r="116" spans="1:6" x14ac:dyDescent="0.2">
      <c r="A116" s="12"/>
      <c r="B116" s="20" t="s">
        <v>19</v>
      </c>
      <c r="C116" s="19" t="s">
        <v>16</v>
      </c>
      <c r="D116" s="21">
        <v>37</v>
      </c>
      <c r="E116" s="14"/>
      <c r="F116" s="14">
        <f>$D116*E116</f>
        <v>0</v>
      </c>
    </row>
    <row r="117" spans="1:6" x14ac:dyDescent="0.2">
      <c r="A117" s="12"/>
      <c r="B117" s="20"/>
      <c r="C117" s="19"/>
      <c r="D117" s="21"/>
      <c r="E117" s="14"/>
      <c r="F117" s="14"/>
    </row>
    <row r="118" spans="1:6" ht="25.5" x14ac:dyDescent="0.2">
      <c r="A118" s="12">
        <v>6</v>
      </c>
      <c r="B118" s="20" t="s">
        <v>22</v>
      </c>
      <c r="C118" s="19"/>
      <c r="D118" s="21"/>
      <c r="E118" s="14"/>
      <c r="F118" s="14"/>
    </row>
    <row r="119" spans="1:6" x14ac:dyDescent="0.2">
      <c r="A119" s="12"/>
      <c r="B119" s="20" t="s">
        <v>21</v>
      </c>
      <c r="C119" s="19" t="s">
        <v>17</v>
      </c>
      <c r="D119" s="21">
        <f>37*3</f>
        <v>111</v>
      </c>
      <c r="E119" s="14"/>
      <c r="F119" s="14">
        <f>$D119*E119</f>
        <v>0</v>
      </c>
    </row>
    <row r="120" spans="1:6" x14ac:dyDescent="0.2">
      <c r="A120" s="12"/>
      <c r="B120" s="20"/>
      <c r="C120" s="19"/>
      <c r="D120" s="21"/>
      <c r="E120" s="14"/>
      <c r="F120" s="14"/>
    </row>
    <row r="121" spans="1:6" x14ac:dyDescent="0.2">
      <c r="A121" s="12"/>
      <c r="B121" s="28" t="s">
        <v>33</v>
      </c>
      <c r="C121" s="19"/>
      <c r="D121" s="21"/>
      <c r="E121" s="14"/>
      <c r="F121" s="29">
        <f>SUM(F91:F120)</f>
        <v>0</v>
      </c>
    </row>
    <row r="122" spans="1:6" x14ac:dyDescent="0.2">
      <c r="A122" s="12"/>
      <c r="B122" s="20"/>
      <c r="C122" s="19"/>
      <c r="D122" s="21"/>
      <c r="E122" s="14"/>
      <c r="F122" s="14"/>
    </row>
    <row r="123" spans="1:6" x14ac:dyDescent="0.2">
      <c r="A123" s="12"/>
      <c r="B123" s="28" t="s">
        <v>34</v>
      </c>
      <c r="C123" s="19"/>
      <c r="D123" s="21"/>
      <c r="E123" s="14"/>
      <c r="F123" s="14"/>
    </row>
    <row r="124" spans="1:6" x14ac:dyDescent="0.2">
      <c r="A124" s="12"/>
      <c r="C124" s="19"/>
      <c r="D124" s="21"/>
      <c r="E124" s="14"/>
      <c r="F124" s="14"/>
    </row>
    <row r="125" spans="1:6" ht="42.75" customHeight="1" x14ac:dyDescent="0.2">
      <c r="A125" s="12" t="s">
        <v>10</v>
      </c>
      <c r="B125" s="20" t="s">
        <v>23</v>
      </c>
      <c r="C125" s="19"/>
      <c r="D125" s="21"/>
      <c r="E125" s="14"/>
      <c r="F125" s="14"/>
    </row>
    <row r="126" spans="1:6" x14ac:dyDescent="0.2">
      <c r="A126" s="12"/>
      <c r="B126" s="20" t="s">
        <v>0</v>
      </c>
      <c r="C126" s="19" t="s">
        <v>16</v>
      </c>
      <c r="D126" s="21">
        <v>31</v>
      </c>
      <c r="E126" s="14"/>
      <c r="F126" s="14">
        <f>$D126*E126</f>
        <v>0</v>
      </c>
    </row>
    <row r="127" spans="1:6" x14ac:dyDescent="0.2">
      <c r="A127" s="12"/>
      <c r="B127" s="20"/>
      <c r="C127" s="19"/>
      <c r="D127" s="21"/>
      <c r="E127" s="14"/>
      <c r="F127" s="14"/>
    </row>
    <row r="128" spans="1:6" ht="37.5" customHeight="1" x14ac:dyDescent="0.2">
      <c r="A128" s="12" t="s">
        <v>11</v>
      </c>
      <c r="B128" s="20" t="s">
        <v>24</v>
      </c>
      <c r="C128" s="19"/>
      <c r="D128" s="21"/>
      <c r="E128" s="14"/>
      <c r="F128" s="14"/>
    </row>
    <row r="129" spans="1:6" x14ac:dyDescent="0.2">
      <c r="A129" s="12"/>
      <c r="B129" s="20" t="s">
        <v>1</v>
      </c>
      <c r="C129" s="19" t="s">
        <v>16</v>
      </c>
      <c r="D129" s="21">
        <v>31</v>
      </c>
      <c r="E129" s="14"/>
      <c r="F129" s="14">
        <f>$D129*E129</f>
        <v>0</v>
      </c>
    </row>
    <row r="130" spans="1:6" x14ac:dyDescent="0.2">
      <c r="A130" s="12"/>
      <c r="B130" s="20"/>
      <c r="C130" s="19"/>
      <c r="D130" s="21"/>
      <c r="E130" s="14"/>
      <c r="F130" s="14"/>
    </row>
    <row r="131" spans="1:6" s="40" customFormat="1" ht="52.5" customHeight="1" x14ac:dyDescent="0.2">
      <c r="A131" s="42" t="s">
        <v>12</v>
      </c>
      <c r="B131" s="20" t="s">
        <v>41</v>
      </c>
      <c r="C131" s="38"/>
      <c r="D131" s="27"/>
      <c r="E131" s="39"/>
      <c r="F131" s="39"/>
    </row>
    <row r="132" spans="1:6" s="40" customFormat="1" ht="236.25" customHeight="1" x14ac:dyDescent="0.2">
      <c r="A132" s="42"/>
      <c r="B132" s="20" t="s">
        <v>42</v>
      </c>
      <c r="C132" s="38"/>
      <c r="D132" s="27"/>
      <c r="E132" s="39"/>
      <c r="F132" s="39"/>
    </row>
    <row r="133" spans="1:6" s="40" customFormat="1" ht="133.5" customHeight="1" x14ac:dyDescent="0.2">
      <c r="A133" s="37"/>
      <c r="B133" s="20" t="s">
        <v>66</v>
      </c>
      <c r="C133" s="19"/>
      <c r="D133" s="21"/>
      <c r="E133" s="14"/>
      <c r="F133" s="14"/>
    </row>
    <row r="134" spans="1:6" s="40" customFormat="1" ht="64.5" customHeight="1" x14ac:dyDescent="0.2">
      <c r="A134" s="37"/>
      <c r="B134" s="20" t="s">
        <v>66</v>
      </c>
      <c r="C134" s="19"/>
      <c r="D134" s="21"/>
      <c r="E134" s="14"/>
      <c r="F134" s="14"/>
    </row>
    <row r="135" spans="1:6" s="40" customFormat="1" x14ac:dyDescent="0.2">
      <c r="A135" s="37"/>
      <c r="B135" s="20" t="s">
        <v>43</v>
      </c>
      <c r="C135" s="19"/>
      <c r="D135" s="21"/>
      <c r="E135" s="14"/>
      <c r="F135" s="14"/>
    </row>
    <row r="136" spans="1:6" s="40" customFormat="1" x14ac:dyDescent="0.2">
      <c r="A136" s="37"/>
      <c r="B136" s="20" t="s">
        <v>50</v>
      </c>
      <c r="C136" s="19"/>
      <c r="D136" s="21"/>
      <c r="E136" s="14"/>
      <c r="F136" s="14"/>
    </row>
    <row r="137" spans="1:6" s="40" customFormat="1" x14ac:dyDescent="0.2">
      <c r="A137" s="37"/>
      <c r="B137" s="20" t="s">
        <v>51</v>
      </c>
      <c r="C137" s="19"/>
      <c r="D137" s="21"/>
      <c r="E137" s="14"/>
      <c r="F137" s="14"/>
    </row>
    <row r="138" spans="1:6" s="40" customFormat="1" x14ac:dyDescent="0.2">
      <c r="A138" s="37"/>
      <c r="B138" s="20" t="s">
        <v>2</v>
      </c>
      <c r="C138" s="19" t="s">
        <v>16</v>
      </c>
      <c r="D138" s="21">
        <v>31</v>
      </c>
      <c r="E138" s="14"/>
      <c r="F138" s="14">
        <f>$D138*E138</f>
        <v>0</v>
      </c>
    </row>
    <row r="139" spans="1:6" s="40" customFormat="1" x14ac:dyDescent="0.2">
      <c r="A139" s="37"/>
      <c r="B139" s="36"/>
      <c r="C139" s="38"/>
      <c r="D139" s="27"/>
      <c r="E139" s="39"/>
      <c r="F139" s="39"/>
    </row>
    <row r="140" spans="1:6" ht="18" customHeight="1" x14ac:dyDescent="0.2">
      <c r="A140" s="12" t="s">
        <v>13</v>
      </c>
      <c r="B140" s="20" t="s">
        <v>20</v>
      </c>
      <c r="C140" s="19"/>
      <c r="D140" s="21"/>
      <c r="E140" s="14"/>
      <c r="F140" s="14"/>
    </row>
    <row r="141" spans="1:6" x14ac:dyDescent="0.2">
      <c r="A141" s="12"/>
      <c r="B141" s="20" t="s">
        <v>54</v>
      </c>
      <c r="C141" s="19" t="s">
        <v>16</v>
      </c>
      <c r="D141" s="21">
        <v>31</v>
      </c>
      <c r="E141" s="14"/>
      <c r="F141" s="14">
        <f>$D141*E141</f>
        <v>0</v>
      </c>
    </row>
    <row r="142" spans="1:6" x14ac:dyDescent="0.2">
      <c r="A142" s="12"/>
      <c r="B142" s="20"/>
      <c r="C142" s="19"/>
      <c r="D142" s="21"/>
      <c r="E142" s="14"/>
      <c r="F142" s="14"/>
    </row>
    <row r="143" spans="1:6" ht="25.5" x14ac:dyDescent="0.2">
      <c r="A143" s="12" t="s">
        <v>14</v>
      </c>
      <c r="B143" s="20" t="s">
        <v>22</v>
      </c>
      <c r="C143" s="19"/>
      <c r="D143" s="21"/>
      <c r="E143" s="14"/>
      <c r="F143" s="14"/>
    </row>
    <row r="144" spans="1:6" x14ac:dyDescent="0.2">
      <c r="A144" s="12"/>
      <c r="B144" s="20" t="s">
        <v>19</v>
      </c>
      <c r="C144" s="19" t="s">
        <v>17</v>
      </c>
      <c r="D144" s="21">
        <f>31*3</f>
        <v>93</v>
      </c>
      <c r="E144" s="14"/>
      <c r="F144" s="14">
        <f>$D144*E144</f>
        <v>0</v>
      </c>
    </row>
    <row r="145" spans="1:6" x14ac:dyDescent="0.2">
      <c r="A145" s="12"/>
      <c r="B145" s="20"/>
      <c r="C145" s="19"/>
      <c r="D145" s="21"/>
      <c r="E145" s="14"/>
      <c r="F145" s="14"/>
    </row>
    <row r="146" spans="1:6" x14ac:dyDescent="0.2">
      <c r="A146" s="12"/>
      <c r="B146" s="28" t="s">
        <v>35</v>
      </c>
      <c r="C146" s="19"/>
      <c r="D146" s="21"/>
      <c r="E146" s="14"/>
      <c r="F146" s="29">
        <f>SUM(F125:F145)</f>
        <v>0</v>
      </c>
    </row>
    <row r="147" spans="1:6" x14ac:dyDescent="0.2">
      <c r="A147" s="12"/>
      <c r="B147" s="20"/>
      <c r="C147" s="19"/>
      <c r="D147" s="21"/>
      <c r="E147" s="14"/>
      <c r="F147" s="14"/>
    </row>
    <row r="148" spans="1:6" x14ac:dyDescent="0.2">
      <c r="A148" s="12"/>
      <c r="B148" s="18"/>
      <c r="C148" s="18"/>
      <c r="D148" s="18"/>
      <c r="E148" s="14"/>
      <c r="F148" s="14"/>
    </row>
    <row r="149" spans="1:6" x14ac:dyDescent="0.2">
      <c r="A149" s="12"/>
      <c r="B149" s="17"/>
      <c r="C149" s="18"/>
      <c r="D149" s="18"/>
      <c r="E149" s="14"/>
      <c r="F149" s="14"/>
    </row>
    <row r="150" spans="1:6" x14ac:dyDescent="0.2">
      <c r="A150" s="12"/>
      <c r="B150" s="30" t="s">
        <v>5</v>
      </c>
      <c r="C150" s="9"/>
      <c r="E150" s="14"/>
      <c r="F150" s="14"/>
    </row>
    <row r="151" spans="1:6" x14ac:dyDescent="0.2">
      <c r="A151" s="12"/>
      <c r="C151" s="9"/>
    </row>
    <row r="152" spans="1:6" x14ac:dyDescent="0.2">
      <c r="A152" s="12"/>
      <c r="B152" s="31" t="s">
        <v>27</v>
      </c>
      <c r="C152" s="31"/>
      <c r="D152" s="32" t="s">
        <v>40</v>
      </c>
      <c r="E152" s="31"/>
      <c r="F152" s="43">
        <f>F26</f>
        <v>0</v>
      </c>
    </row>
    <row r="153" spans="1:6" x14ac:dyDescent="0.2">
      <c r="A153" s="12"/>
      <c r="B153" s="10"/>
      <c r="C153" s="10"/>
      <c r="D153" s="13"/>
      <c r="E153" s="14"/>
      <c r="F153" s="14"/>
    </row>
    <row r="154" spans="1:6" x14ac:dyDescent="0.2">
      <c r="A154" s="12"/>
      <c r="B154" s="31" t="s">
        <v>36</v>
      </c>
      <c r="C154" s="31"/>
      <c r="D154" s="32" t="s">
        <v>40</v>
      </c>
      <c r="E154" s="31"/>
      <c r="F154" s="43">
        <f>F60</f>
        <v>0</v>
      </c>
    </row>
    <row r="155" spans="1:6" x14ac:dyDescent="0.2">
      <c r="A155" s="12"/>
      <c r="F155" s="44"/>
    </row>
    <row r="156" spans="1:6" x14ac:dyDescent="0.2">
      <c r="A156" s="12"/>
      <c r="B156" s="31" t="s">
        <v>37</v>
      </c>
      <c r="C156" s="31"/>
      <c r="D156" s="32" t="s">
        <v>40</v>
      </c>
      <c r="E156" s="31"/>
      <c r="F156" s="43">
        <f>F87</f>
        <v>0</v>
      </c>
    </row>
    <row r="157" spans="1:6" x14ac:dyDescent="0.2">
      <c r="A157" s="12"/>
      <c r="F157" s="44"/>
    </row>
    <row r="158" spans="1:6" x14ac:dyDescent="0.2">
      <c r="A158" s="12"/>
      <c r="B158" s="31" t="s">
        <v>38</v>
      </c>
      <c r="C158" s="31"/>
      <c r="D158" s="32" t="s">
        <v>40</v>
      </c>
      <c r="E158" s="31"/>
      <c r="F158" s="43">
        <f>F121</f>
        <v>0</v>
      </c>
    </row>
    <row r="159" spans="1:6" x14ac:dyDescent="0.2">
      <c r="A159" s="12"/>
      <c r="F159" s="44"/>
    </row>
    <row r="160" spans="1:6" x14ac:dyDescent="0.2">
      <c r="A160" s="12"/>
      <c r="B160" s="31" t="s">
        <v>39</v>
      </c>
      <c r="C160" s="31"/>
      <c r="D160" s="32" t="s">
        <v>40</v>
      </c>
      <c r="E160" s="31"/>
      <c r="F160" s="43">
        <f>F146</f>
        <v>0</v>
      </c>
    </row>
    <row r="161" spans="1:6" ht="13.5" thickBot="1" x14ac:dyDescent="0.25">
      <c r="A161" s="12"/>
    </row>
    <row r="162" spans="1:6" ht="13.5" thickTop="1" x14ac:dyDescent="0.2">
      <c r="A162" s="12"/>
      <c r="B162" s="15"/>
      <c r="C162" s="15"/>
      <c r="D162" s="16"/>
      <c r="E162" s="16"/>
      <c r="F162" s="16"/>
    </row>
    <row r="163" spans="1:6" x14ac:dyDescent="0.2">
      <c r="A163" s="12"/>
      <c r="B163" s="33" t="s">
        <v>59</v>
      </c>
      <c r="D163" s="34" t="s">
        <v>40</v>
      </c>
      <c r="F163" s="35">
        <f>SUM(F152:F162)</f>
        <v>0</v>
      </c>
    </row>
    <row r="164" spans="1:6" x14ac:dyDescent="0.2">
      <c r="A164" s="12"/>
      <c r="B164" s="33" t="s">
        <v>58</v>
      </c>
      <c r="D164" s="34" t="s">
        <v>40</v>
      </c>
      <c r="F164" s="35"/>
    </row>
    <row r="165" spans="1:6" x14ac:dyDescent="0.2">
      <c r="A165" s="12"/>
      <c r="B165" s="33" t="s">
        <v>57</v>
      </c>
      <c r="D165" s="34" t="s">
        <v>40</v>
      </c>
      <c r="F165" s="35"/>
    </row>
    <row r="166" spans="1:6" x14ac:dyDescent="0.2">
      <c r="A166" s="12"/>
      <c r="B166" s="10"/>
    </row>
    <row r="169" spans="1:6" x14ac:dyDescent="0.2">
      <c r="B169" s="8" t="s">
        <v>49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65" firstPageNumber="36" orientation="portrait" r:id="rId1"/>
  <headerFooter alignWithMargins="0">
    <oddHeader>&amp;L&amp;"Verdana,Uobičajeno"&amp;6INVESTITOR: OPĆINA GORNJA RIJEKA, Trg Sidonije Rubido Erdody 3
GRAĐEVINA: MODERNIZACIJA JAVNE RASVJETE&amp;8
&amp;"Arial,Uobičajeno"
                        &amp;C&amp;"Verdana,Uobičajeno"&amp;6TD: 34617-E&amp;R&amp;"Verdana,Uobičajeno"&amp;6EL. INSTALACIJE</oddHeader>
    <oddFooter>&amp;L&amp;"Verdana,Regular"&amp;6projektant:Petar Lukičević, sruč.spec.ing.el.&amp;C&amp;"Verdana,Regular"&amp;6INOVAPRO d.o.o.&amp;R&amp;"Verdana,Regular"&amp;6&amp;P/&amp;N
Rujan 2018.</oddFooter>
  </headerFooter>
  <rowBreaks count="7" manualBreakCount="7">
    <brk id="27" max="16383" man="1"/>
    <brk id="44" max="16383" man="1"/>
    <brk id="61" max="16383" man="1"/>
    <brk id="88" max="16383" man="1"/>
    <brk id="105" max="16383" man="1"/>
    <brk id="122" max="16383" man="1"/>
    <brk id="1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Petar Lukicevic</dc:creator>
  <cp:lastModifiedBy>Andreja Bogdan</cp:lastModifiedBy>
  <cp:revision>2</cp:revision>
  <cp:lastPrinted>2018-09-12T11:56:42Z</cp:lastPrinted>
  <dcterms:created xsi:type="dcterms:W3CDTF">1998-03-26T07:45:45Z</dcterms:created>
  <dcterms:modified xsi:type="dcterms:W3CDTF">2018-09-12T11:57:32Z</dcterms:modified>
</cp:coreProperties>
</file>