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DIO'!$A$1:$H$21</definedName>
    <definedName name="_xlnm.Print_Area" localSheetId="1">'PLAN PRIHODA'!$A$1:$H$37</definedName>
  </definedNames>
  <calcPr fullCalcOnLoad="1"/>
</workbook>
</file>

<file path=xl/sharedStrings.xml><?xml version="1.0" encoding="utf-8"?>
<sst xmlns="http://schemas.openxmlformats.org/spreadsheetml/2006/main" count="128" uniqueCount="75">
  <si>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</si>
  <si>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</si>
  <si>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</si>
  <si>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</si>
  <si>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</si>
  <si>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</si>
  <si>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</si>
  <si>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</si>
  <si>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</si>
  <si>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</si>
  <si>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</si>
  <si>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</si>
  <si>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</si>
  <si>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</si>
  <si>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</si>
  <si>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</si>
  <si>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</si>
  <si>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</si>
  <si>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</si>
  <si>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</si>
  <si>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</si>
  <si>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</si>
  <si>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</si>
  <si>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</si>
  <si>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</si>
  <si>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</si>
  <si>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</si>
  <si>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</si>
  <si>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</si>
  <si>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</si>
  <si>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</si>
  <si>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</si>
  <si>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</si>
  <si>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</si>
  <si>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</si>
  <si>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</si>
  <si>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</si>
  <si>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</si>
  <si>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</si>
  <si>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</si>
  <si>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</si>
  <si>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</si>
  <si>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</si>
  <si>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</si>
  <si>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Općinska knjižnica Sidonije Rubido Erdody</t>
  </si>
  <si>
    <t>Program:</t>
  </si>
  <si>
    <t>Ustanova u kulturi</t>
  </si>
  <si>
    <t>Aktivnost:</t>
  </si>
  <si>
    <t>Administracija</t>
  </si>
  <si>
    <t>Kapitalna ulaganja u kulturu</t>
  </si>
  <si>
    <t>OPĆINSKO VIJEĆE OPĆINE GORNJA RIJEKA</t>
  </si>
  <si>
    <t xml:space="preserve">   </t>
  </si>
  <si>
    <t>2022.</t>
  </si>
  <si>
    <t>Ukupno prihodi i primici za 2022.</t>
  </si>
  <si>
    <t>Ivana Martinčić</t>
  </si>
  <si>
    <t>Ukupno prihodi i primici za 2023.</t>
  </si>
  <si>
    <t>2023.</t>
  </si>
  <si>
    <t>PROJEKCIJA PLANA ZA 2023.</t>
  </si>
  <si>
    <t>FINANCIJSKI PLAN OPĆINSKE KNJIŽNICE SIDONIJE RUBIDO ERDODY ZA 2022. I  PROJEKCIJE PLANA ZA  2023. I 2024. GODINU</t>
  </si>
  <si>
    <t>Plan
za 2022.</t>
  </si>
  <si>
    <t>Projekcija plana
za 2023.</t>
  </si>
  <si>
    <t>Projekcija plana 
za 2024.</t>
  </si>
  <si>
    <t>Plan 
za 2022.</t>
  </si>
  <si>
    <t>KLASA: 612-04/21-01/</t>
  </si>
  <si>
    <t>URBROJ: 2137/25-21-2</t>
  </si>
  <si>
    <t xml:space="preserve">Gornja Rijeka, . prosinca 2021. </t>
  </si>
  <si>
    <t>Predsjednik:</t>
  </si>
  <si>
    <t>Stjepan Borjan</t>
  </si>
  <si>
    <t>PRIJEDLOG FINANCIJSKOG PLANA OPĆINSKE KNJIŽNICE SIDONIJE RUBIDO ERDODY ZA 2022. I  PROJEKCIJA PLANA ZA  2023. I 2024. GODINU</t>
  </si>
  <si>
    <t>Prijedlog plana 
za 2022.</t>
  </si>
  <si>
    <t xml:space="preserve">Gornja Rijeka, rujan 2021. </t>
  </si>
  <si>
    <t>2024.</t>
  </si>
  <si>
    <t>Ukupno prihodi i primici za 2024.</t>
  </si>
  <si>
    <t>PRIJEDLOG PLANA ZA 2022.</t>
  </si>
  <si>
    <t>PROJEKCIJA PLANA ZA 2024.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</si>
</sst>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6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39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41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horizontal="right"/>
    </xf>
    <xf numFmtId="3" fontId="27" fillId="0" borderId="22" xfId="0" applyNumberFormat="1" applyFont="1" applyFill="1" applyBorder="1" applyAlignment="1" applyProtection="1">
      <alignment horizontal="right" wrapText="1"/>
      <protection/>
    </xf>
    <xf numFmtId="3" fontId="27" fillId="50" borderId="22" xfId="0" applyNumberFormat="1" applyFont="1" applyFill="1" applyBorder="1" applyAlignment="1" applyProtection="1">
      <alignment horizontal="right"/>
      <protection/>
    </xf>
    <xf numFmtId="0" fontId="21" fillId="50" borderId="21" xfId="0" applyNumberFormat="1" applyFont="1" applyFill="1" applyBorder="1" applyAlignment="1" applyProtection="1">
      <alignment/>
      <protection/>
    </xf>
    <xf numFmtId="3" fontId="27" fillId="50" borderId="22" xfId="0" applyNumberFormat="1" applyFont="1" applyFill="1" applyBorder="1" applyAlignment="1">
      <alignment horizontal="right"/>
    </xf>
    <xf numFmtId="0" fontId="22" fillId="50" borderId="35" xfId="0" applyFont="1" applyFill="1" applyBorder="1" applyAlignment="1">
      <alignment horizontal="left"/>
    </xf>
    <xf numFmtId="0" fontId="27" fillId="0" borderId="35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center" wrapText="1"/>
    </xf>
    <xf numFmtId="0" fontId="27" fillId="0" borderId="21" xfId="0" applyNumberFormat="1" applyFont="1" applyFill="1" applyBorder="1" applyAlignment="1" applyProtection="1" quotePrefix="1">
      <alignment horizontal="left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3" fontId="27" fillId="0" borderId="35" xfId="0" applyNumberFormat="1" applyFont="1" applyBorder="1" applyAlignment="1">
      <alignment horizontal="right"/>
    </xf>
    <xf numFmtId="0" fontId="27" fillId="0" borderId="21" xfId="0" applyFont="1" applyBorder="1" applyAlignment="1" quotePrefix="1">
      <alignment horizontal="left"/>
    </xf>
    <xf numFmtId="0" fontId="27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 horizontal="center"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Border="1" applyAlignment="1">
      <alignment horizontal="right"/>
    </xf>
    <xf numFmtId="0" fontId="27" fillId="50" borderId="28" xfId="0" applyNumberFormat="1" applyFont="1" applyFill="1" applyBorder="1" applyAlignment="1" applyProtection="1">
      <alignment horizontal="center"/>
      <protection/>
    </xf>
    <xf numFmtId="0" fontId="27" fillId="50" borderId="28" xfId="0" applyNumberFormat="1" applyFont="1" applyFill="1" applyBorder="1" applyAlignment="1" applyProtection="1">
      <alignment horizontal="right"/>
      <protection/>
    </xf>
    <xf numFmtId="0" fontId="27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horizontal="center"/>
      <protection/>
    </xf>
    <xf numFmtId="0" fontId="39" fillId="50" borderId="43" xfId="0" applyNumberFormat="1" applyFont="1" applyFill="1" applyBorder="1" applyAlignment="1" applyProtection="1">
      <alignment wrapText="1"/>
      <protection/>
    </xf>
    <xf numFmtId="3" fontId="27" fillId="50" borderId="43" xfId="0" applyNumberFormat="1" applyFont="1" applyFill="1" applyBorder="1" applyAlignment="1" applyProtection="1">
      <alignment/>
      <protection/>
    </xf>
    <xf numFmtId="0" fontId="27" fillId="50" borderId="28" xfId="0" applyNumberFormat="1" applyFont="1" applyFill="1" applyBorder="1" applyAlignment="1" applyProtection="1">
      <alignment wrapText="1"/>
      <protection/>
    </xf>
    <xf numFmtId="3" fontId="27" fillId="50" borderId="28" xfId="0" applyNumberFormat="1" applyFont="1" applyFill="1" applyBorder="1" applyAlignment="1" applyProtection="1">
      <alignment/>
      <protection/>
    </xf>
    <xf numFmtId="0" fontId="27" fillId="0" borderId="28" xfId="0" applyNumberFormat="1" applyFont="1" applyFill="1" applyBorder="1" applyAlignment="1" applyProtection="1">
      <alignment wrapText="1"/>
      <protection/>
    </xf>
    <xf numFmtId="3" fontId="27" fillId="0" borderId="28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3" fontId="25" fillId="0" borderId="28" xfId="0" applyNumberFormat="1" applyFont="1" applyFill="1" applyBorder="1" applyAlignment="1" applyProtection="1">
      <alignment/>
      <protection/>
    </xf>
    <xf numFmtId="3" fontId="25" fillId="50" borderId="28" xfId="0" applyNumberFormat="1" applyFont="1" applyFill="1" applyBorder="1" applyAlignment="1" applyProtection="1">
      <alignment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3" fontId="25" fillId="0" borderId="42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21" fillId="50" borderId="21" xfId="0" applyNumberFormat="1" applyFont="1" applyFill="1" applyBorder="1" applyAlignment="1" applyProtection="1">
      <alignment/>
      <protection/>
    </xf>
    <xf numFmtId="3" fontId="21" fillId="0" borderId="0" xfId="0" applyNumberFormat="1" applyFont="1" applyBorder="1" applyAlignment="1">
      <alignment/>
    </xf>
    <xf numFmtId="0" fontId="22" fillId="0" borderId="35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22" fillId="0" borderId="35" xfId="0" applyNumberFormat="1" applyFont="1" applyFill="1" applyBorder="1" applyAlignment="1" applyProtection="1">
      <alignment horizontal="left" wrapText="1"/>
      <protection/>
    </xf>
    <xf numFmtId="0" fontId="27" fillId="0" borderId="35" xfId="0" applyNumberFormat="1" applyFont="1" applyFill="1" applyBorder="1" applyAlignment="1" applyProtection="1">
      <alignment horizontal="left" wrapText="1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Font="1" applyBorder="1" applyAlignment="1" quotePrefix="1">
      <alignment horizontal="left"/>
    </xf>
    <xf numFmtId="0" fontId="22" fillId="50" borderId="35" xfId="0" applyNumberFormat="1" applyFont="1" applyFill="1" applyBorder="1" applyAlignment="1" applyProtection="1">
      <alignment horizontal="left" wrapText="1"/>
      <protection/>
    </xf>
    <xf numFmtId="0" fontId="21" fillId="50" borderId="21" xfId="0" applyNumberFormat="1" applyFont="1" applyFill="1" applyBorder="1" applyAlignment="1" applyProtection="1">
      <alignment wrapText="1"/>
      <protection/>
    </xf>
    <xf numFmtId="0" fontId="21" fillId="5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">
      <selection activeCell="E28" sqref="E28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73" customWidth="1"/>
    <col min="5" max="5" width="44.7109375" style="5" customWidth="1"/>
    <col min="6" max="6" width="15.140625" style="5" bestFit="1" customWidth="1"/>
    <col min="7" max="7" width="17.28125" style="5" customWidth="1"/>
    <col min="8" max="8" width="16.7109375" style="5" customWidth="1"/>
    <col min="9" max="16384" width="11.421875" style="5" customWidth="1"/>
  </cols>
  <sheetData>
    <row r="1" spans="1:8" ht="48" customHeight="1">
      <c r="A1" s="145" t="s">
        <v>58</v>
      </c>
      <c r="B1" s="145"/>
      <c r="C1" s="145"/>
      <c r="D1" s="145"/>
      <c r="E1" s="145"/>
      <c r="F1" s="145"/>
      <c r="G1" s="145"/>
      <c r="H1" s="145"/>
    </row>
    <row r="2" spans="1:8" s="63" customFormat="1" ht="19.5" customHeight="1">
      <c r="A2" s="145" t="s">
        <v>41</v>
      </c>
      <c r="B2" s="145"/>
      <c r="C2" s="145"/>
      <c r="D2" s="145"/>
      <c r="E2" s="145"/>
      <c r="F2" s="145"/>
      <c r="G2" s="145"/>
      <c r="H2" s="145"/>
    </row>
    <row r="3" spans="1:5" ht="9" customHeight="1">
      <c r="A3" s="64"/>
      <c r="B3" s="65"/>
      <c r="C3" s="65"/>
      <c r="D3" s="65"/>
      <c r="E3" s="65"/>
    </row>
    <row r="4" spans="1:9" ht="27.75" customHeight="1">
      <c r="A4" s="66"/>
      <c r="B4" s="67"/>
      <c r="C4" s="67"/>
      <c r="D4" s="68"/>
      <c r="E4" s="69"/>
      <c r="F4" s="70" t="s">
        <v>59</v>
      </c>
      <c r="G4" s="70" t="s">
        <v>60</v>
      </c>
      <c r="H4" s="71" t="s">
        <v>61</v>
      </c>
      <c r="I4" s="72"/>
    </row>
    <row r="5" spans="1:9" ht="27.75" customHeight="1">
      <c r="A5" s="147" t="s">
        <v>42</v>
      </c>
      <c r="B5" s="148"/>
      <c r="C5" s="148"/>
      <c r="D5" s="148"/>
      <c r="E5" s="149"/>
      <c r="F5" s="97">
        <f>F6+F7</f>
        <v>126050</v>
      </c>
      <c r="G5" s="97">
        <f>G6+G7</f>
        <v>122050</v>
      </c>
      <c r="H5" s="97">
        <f>H6+H7</f>
        <v>127050</v>
      </c>
      <c r="I5" s="83"/>
    </row>
    <row r="6" spans="1:8" ht="22.5" customHeight="1">
      <c r="A6" s="135" t="s">
        <v>0</v>
      </c>
      <c r="B6" s="134"/>
      <c r="C6" s="134"/>
      <c r="D6" s="134"/>
      <c r="E6" s="144"/>
      <c r="F6" s="95">
        <v>126050</v>
      </c>
      <c r="G6" s="95">
        <v>122050</v>
      </c>
      <c r="H6" s="95">
        <v>127050</v>
      </c>
    </row>
    <row r="7" spans="1:8" ht="22.5" customHeight="1">
      <c r="A7" s="146" t="s">
        <v>1</v>
      </c>
      <c r="B7" s="144"/>
      <c r="C7" s="144"/>
      <c r="D7" s="144"/>
      <c r="E7" s="144"/>
      <c r="F7" s="95">
        <v>0</v>
      </c>
      <c r="G7" s="95">
        <v>0</v>
      </c>
      <c r="H7" s="95">
        <v>0</v>
      </c>
    </row>
    <row r="8" spans="1:8" ht="22.5" customHeight="1">
      <c r="A8" s="100" t="s">
        <v>43</v>
      </c>
      <c r="B8" s="98"/>
      <c r="C8" s="98"/>
      <c r="D8" s="98"/>
      <c r="E8" s="98"/>
      <c r="F8" s="99">
        <f>F9+F10</f>
        <v>126050</v>
      </c>
      <c r="G8" s="99">
        <f>G9+G10</f>
        <v>122050</v>
      </c>
      <c r="H8" s="99">
        <f>H9+H10</f>
        <v>127050</v>
      </c>
    </row>
    <row r="9" spans="1:8" ht="22.5" customHeight="1">
      <c r="A9" s="133" t="s">
        <v>2</v>
      </c>
      <c r="B9" s="134"/>
      <c r="C9" s="134"/>
      <c r="D9" s="134"/>
      <c r="E9" s="134"/>
      <c r="F9" s="96">
        <v>106050</v>
      </c>
      <c r="G9" s="96">
        <v>102050</v>
      </c>
      <c r="H9" s="96">
        <v>102050</v>
      </c>
    </row>
    <row r="10" spans="1:8" ht="22.5" customHeight="1">
      <c r="A10" s="146" t="s">
        <v>3</v>
      </c>
      <c r="B10" s="144"/>
      <c r="C10" s="144"/>
      <c r="D10" s="144"/>
      <c r="E10" s="144"/>
      <c r="F10" s="96">
        <v>20000</v>
      </c>
      <c r="G10" s="96">
        <v>20000</v>
      </c>
      <c r="H10" s="96">
        <v>25000</v>
      </c>
    </row>
    <row r="11" spans="1:8" ht="22.5" customHeight="1">
      <c r="A11" s="133" t="s">
        <v>4</v>
      </c>
      <c r="B11" s="134"/>
      <c r="C11" s="134"/>
      <c r="D11" s="134"/>
      <c r="E11" s="134"/>
      <c r="F11" s="96">
        <f>+F5-F8</f>
        <v>0</v>
      </c>
      <c r="G11" s="96">
        <f>+G5-G8</f>
        <v>0</v>
      </c>
      <c r="H11" s="96">
        <f>+H5-H8</f>
        <v>0</v>
      </c>
    </row>
    <row r="12" spans="1:8" ht="12.75" customHeight="1">
      <c r="A12" s="150"/>
      <c r="B12" s="140"/>
      <c r="C12" s="140"/>
      <c r="D12" s="140"/>
      <c r="E12" s="140"/>
      <c r="F12" s="141"/>
      <c r="G12" s="141"/>
      <c r="H12" s="141"/>
    </row>
    <row r="13" spans="1:8" ht="27.75" customHeight="1">
      <c r="A13" s="101"/>
      <c r="B13" s="102"/>
      <c r="C13" s="102"/>
      <c r="D13" s="103"/>
      <c r="E13" s="104"/>
      <c r="F13" s="70" t="s">
        <v>62</v>
      </c>
      <c r="G13" s="70" t="s">
        <v>60</v>
      </c>
      <c r="H13" s="71" t="s">
        <v>61</v>
      </c>
    </row>
    <row r="14" spans="1:8" ht="22.5" customHeight="1">
      <c r="A14" s="136" t="s">
        <v>5</v>
      </c>
      <c r="B14" s="137"/>
      <c r="C14" s="137"/>
      <c r="D14" s="137"/>
      <c r="E14" s="138"/>
      <c r="F14" s="106">
        <v>0</v>
      </c>
      <c r="G14" s="106">
        <v>0</v>
      </c>
      <c r="H14" s="96">
        <v>0</v>
      </c>
    </row>
    <row r="15" spans="1:8" s="58" customFormat="1" ht="12.75" customHeight="1">
      <c r="A15" s="139"/>
      <c r="B15" s="140"/>
      <c r="C15" s="140"/>
      <c r="D15" s="140"/>
      <c r="E15" s="140"/>
      <c r="F15" s="141"/>
      <c r="G15" s="141"/>
      <c r="H15" s="141"/>
    </row>
    <row r="16" spans="1:8" s="58" customFormat="1" ht="27.75" customHeight="1">
      <c r="A16" s="101"/>
      <c r="B16" s="102"/>
      <c r="C16" s="102"/>
      <c r="D16" s="103"/>
      <c r="E16" s="104"/>
      <c r="F16" s="70" t="s">
        <v>59</v>
      </c>
      <c r="G16" s="70" t="s">
        <v>60</v>
      </c>
      <c r="H16" s="71" t="s">
        <v>61</v>
      </c>
    </row>
    <row r="17" spans="1:8" s="58" customFormat="1" ht="22.5" customHeight="1">
      <c r="A17" s="135" t="s">
        <v>6</v>
      </c>
      <c r="B17" s="134"/>
      <c r="C17" s="134"/>
      <c r="D17" s="134"/>
      <c r="E17" s="134"/>
      <c r="F17" s="95">
        <v>0</v>
      </c>
      <c r="G17" s="95">
        <v>0</v>
      </c>
      <c r="H17" s="95">
        <v>0</v>
      </c>
    </row>
    <row r="18" spans="1:8" s="58" customFormat="1" ht="22.5" customHeight="1">
      <c r="A18" s="135" t="s">
        <v>7</v>
      </c>
      <c r="B18" s="134"/>
      <c r="C18" s="134"/>
      <c r="D18" s="134"/>
      <c r="E18" s="134"/>
      <c r="F18" s="95">
        <v>0</v>
      </c>
      <c r="G18" s="95">
        <v>0</v>
      </c>
      <c r="H18" s="95">
        <v>0</v>
      </c>
    </row>
    <row r="19" spans="1:8" s="58" customFormat="1" ht="22.5" customHeight="1">
      <c r="A19" s="133" t="s">
        <v>8</v>
      </c>
      <c r="B19" s="134"/>
      <c r="C19" s="134"/>
      <c r="D19" s="134"/>
      <c r="E19" s="134"/>
      <c r="F19" s="95">
        <v>0</v>
      </c>
      <c r="G19" s="95">
        <v>0</v>
      </c>
      <c r="H19" s="95">
        <v>0</v>
      </c>
    </row>
    <row r="20" spans="1:8" s="58" customFormat="1" ht="15" customHeight="1">
      <c r="A20" s="107"/>
      <c r="B20" s="108"/>
      <c r="C20" s="105"/>
      <c r="D20" s="109"/>
      <c r="E20" s="108"/>
      <c r="F20" s="110"/>
      <c r="G20" s="110"/>
      <c r="H20" s="110"/>
    </row>
    <row r="21" spans="1:8" s="58" customFormat="1" ht="22.5" customHeight="1">
      <c r="A21" s="133" t="s">
        <v>9</v>
      </c>
      <c r="B21" s="134"/>
      <c r="C21" s="134"/>
      <c r="D21" s="134"/>
      <c r="E21" s="134"/>
      <c r="F21" s="95">
        <f>SUM(F11,F14,F19)</f>
        <v>0</v>
      </c>
      <c r="G21" s="95">
        <f>SUM(G11,G14,G19)</f>
        <v>0</v>
      </c>
      <c r="H21" s="95">
        <f>SUM(H11,H14,H19)</f>
        <v>0</v>
      </c>
    </row>
    <row r="22" spans="1:8" s="58" customFormat="1" ht="12.75" customHeight="1">
      <c r="A22" s="111"/>
      <c r="B22" s="112"/>
      <c r="C22" s="112"/>
      <c r="D22" s="112"/>
      <c r="E22" s="112"/>
      <c r="F22" s="113"/>
      <c r="G22" s="113"/>
      <c r="H22" s="113"/>
    </row>
    <row r="23" spans="1:8" s="58" customFormat="1" ht="12.75" customHeight="1">
      <c r="A23" s="142" t="s">
        <v>50</v>
      </c>
      <c r="B23" s="143"/>
      <c r="C23" s="143"/>
      <c r="D23" s="143"/>
      <c r="E23" s="143"/>
      <c r="F23" s="143"/>
      <c r="G23" s="143"/>
      <c r="H23" s="143"/>
    </row>
    <row r="24" spans="1:8" s="58" customFormat="1" ht="12.75" customHeight="1">
      <c r="A24" s="130" t="s">
        <v>63</v>
      </c>
      <c r="B24" s="112"/>
      <c r="C24" s="112"/>
      <c r="D24" s="112"/>
      <c r="E24" s="112"/>
      <c r="F24" s="113"/>
      <c r="G24" s="113"/>
      <c r="H24" s="113"/>
    </row>
    <row r="25" spans="1:8" s="58" customFormat="1" ht="12.75" customHeight="1">
      <c r="A25" s="130" t="s">
        <v>64</v>
      </c>
      <c r="B25" s="112"/>
      <c r="C25" s="112"/>
      <c r="D25" s="112"/>
      <c r="E25" s="112"/>
      <c r="F25" s="113"/>
      <c r="G25" s="113"/>
      <c r="H25" s="113"/>
    </row>
    <row r="26" ht="12.75">
      <c r="A26" s="8" t="s">
        <v>65</v>
      </c>
    </row>
    <row r="27" ht="12.75">
      <c r="H27" s="74" t="s">
        <v>66</v>
      </c>
    </row>
    <row r="28" ht="12.75">
      <c r="H28" s="74" t="s">
        <v>67</v>
      </c>
    </row>
    <row r="35" spans="1:8" ht="30" customHeight="1">
      <c r="A35" s="145" t="s">
        <v>68</v>
      </c>
      <c r="B35" s="145"/>
      <c r="C35" s="145"/>
      <c r="D35" s="145"/>
      <c r="E35" s="145"/>
      <c r="F35" s="145"/>
      <c r="G35" s="145"/>
      <c r="H35" s="145"/>
    </row>
    <row r="36" spans="1:8" ht="19.5" customHeight="1">
      <c r="A36" s="145" t="s">
        <v>41</v>
      </c>
      <c r="B36" s="145"/>
      <c r="C36" s="145"/>
      <c r="D36" s="145"/>
      <c r="E36" s="145"/>
      <c r="F36" s="145"/>
      <c r="G36" s="145"/>
      <c r="H36" s="145"/>
    </row>
    <row r="37" spans="1:5" ht="19.5" customHeight="1">
      <c r="A37" s="64"/>
      <c r="B37" s="65"/>
      <c r="C37" s="65"/>
      <c r="D37" s="65"/>
      <c r="E37" s="65"/>
    </row>
    <row r="38" spans="1:8" ht="30" customHeight="1">
      <c r="A38" s="66"/>
      <c r="B38" s="67"/>
      <c r="C38" s="67"/>
      <c r="D38" s="68"/>
      <c r="E38" s="69"/>
      <c r="F38" s="70" t="s">
        <v>69</v>
      </c>
      <c r="G38" s="70" t="s">
        <v>60</v>
      </c>
      <c r="H38" s="71" t="s">
        <v>61</v>
      </c>
    </row>
    <row r="39" spans="1:8" ht="19.5" customHeight="1">
      <c r="A39" s="147" t="s">
        <v>42</v>
      </c>
      <c r="B39" s="148"/>
      <c r="C39" s="148"/>
      <c r="D39" s="148"/>
      <c r="E39" s="149"/>
      <c r="F39" s="97">
        <f>F40+F41</f>
        <v>126050</v>
      </c>
      <c r="G39" s="97">
        <f>G40+G41</f>
        <v>122050</v>
      </c>
      <c r="H39" s="97">
        <f>H40+H41</f>
        <v>127050</v>
      </c>
    </row>
    <row r="40" spans="1:8" ht="19.5" customHeight="1">
      <c r="A40" s="135" t="s">
        <v>0</v>
      </c>
      <c r="B40" s="134"/>
      <c r="C40" s="134"/>
      <c r="D40" s="134"/>
      <c r="E40" s="144"/>
      <c r="F40" s="95">
        <v>126050</v>
      </c>
      <c r="G40" s="95">
        <v>122050</v>
      </c>
      <c r="H40" s="95">
        <v>127050</v>
      </c>
    </row>
    <row r="41" spans="1:8" ht="19.5" customHeight="1">
      <c r="A41" s="146" t="s">
        <v>1</v>
      </c>
      <c r="B41" s="144"/>
      <c r="C41" s="144"/>
      <c r="D41" s="144"/>
      <c r="E41" s="144"/>
      <c r="F41" s="95">
        <v>0</v>
      </c>
      <c r="G41" s="95">
        <v>0</v>
      </c>
      <c r="H41" s="95">
        <v>0</v>
      </c>
    </row>
    <row r="42" spans="1:8" ht="19.5" customHeight="1">
      <c r="A42" s="100" t="s">
        <v>43</v>
      </c>
      <c r="B42" s="131"/>
      <c r="C42" s="131"/>
      <c r="D42" s="131"/>
      <c r="E42" s="131"/>
      <c r="F42" s="99">
        <f>F43+F44</f>
        <v>126050</v>
      </c>
      <c r="G42" s="99">
        <f>G43+G44</f>
        <v>122050</v>
      </c>
      <c r="H42" s="99">
        <f>H43+H44</f>
        <v>127050</v>
      </c>
    </row>
    <row r="43" spans="1:8" ht="19.5" customHeight="1">
      <c r="A43" s="133" t="s">
        <v>2</v>
      </c>
      <c r="B43" s="134"/>
      <c r="C43" s="134"/>
      <c r="D43" s="134"/>
      <c r="E43" s="134"/>
      <c r="F43" s="96">
        <v>106050</v>
      </c>
      <c r="G43" s="96">
        <v>102050</v>
      </c>
      <c r="H43" s="96">
        <v>102050</v>
      </c>
    </row>
    <row r="44" spans="1:8" ht="19.5" customHeight="1">
      <c r="A44" s="146" t="s">
        <v>3</v>
      </c>
      <c r="B44" s="144"/>
      <c r="C44" s="144"/>
      <c r="D44" s="144"/>
      <c r="E44" s="144"/>
      <c r="F44" s="96">
        <v>20000</v>
      </c>
      <c r="G44" s="96">
        <v>20000</v>
      </c>
      <c r="H44" s="96">
        <v>25000</v>
      </c>
    </row>
    <row r="45" spans="1:8" ht="19.5" customHeight="1">
      <c r="A45" s="133" t="s">
        <v>4</v>
      </c>
      <c r="B45" s="134"/>
      <c r="C45" s="134"/>
      <c r="D45" s="134"/>
      <c r="E45" s="134"/>
      <c r="F45" s="96">
        <f>+F39-F42</f>
        <v>0</v>
      </c>
      <c r="G45" s="96">
        <f>+G39-G42</f>
        <v>0</v>
      </c>
      <c r="H45" s="96">
        <f>+H39-H42</f>
        <v>0</v>
      </c>
    </row>
    <row r="46" spans="1:8" ht="19.5" customHeight="1">
      <c r="A46" s="150"/>
      <c r="B46" s="140"/>
      <c r="C46" s="140"/>
      <c r="D46" s="140"/>
      <c r="E46" s="140"/>
      <c r="F46" s="141"/>
      <c r="G46" s="141"/>
      <c r="H46" s="141"/>
    </row>
    <row r="47" spans="1:8" ht="30" customHeight="1">
      <c r="A47" s="101"/>
      <c r="B47" s="102"/>
      <c r="C47" s="102"/>
      <c r="D47" s="103"/>
      <c r="E47" s="104"/>
      <c r="F47" s="70" t="s">
        <v>69</v>
      </c>
      <c r="G47" s="70" t="s">
        <v>60</v>
      </c>
      <c r="H47" s="70" t="s">
        <v>61</v>
      </c>
    </row>
    <row r="48" spans="1:8" ht="19.5" customHeight="1">
      <c r="A48" s="136" t="s">
        <v>5</v>
      </c>
      <c r="B48" s="137"/>
      <c r="C48" s="137"/>
      <c r="D48" s="137"/>
      <c r="E48" s="138"/>
      <c r="F48" s="106">
        <v>0</v>
      </c>
      <c r="G48" s="106">
        <v>0</v>
      </c>
      <c r="H48" s="96">
        <v>0</v>
      </c>
    </row>
    <row r="49" spans="1:8" ht="19.5" customHeight="1">
      <c r="A49" s="139"/>
      <c r="B49" s="140"/>
      <c r="C49" s="140"/>
      <c r="D49" s="140"/>
      <c r="E49" s="140"/>
      <c r="F49" s="141"/>
      <c r="G49" s="141"/>
      <c r="H49" s="141"/>
    </row>
    <row r="50" spans="1:8" ht="30" customHeight="1">
      <c r="A50" s="101"/>
      <c r="B50" s="102"/>
      <c r="C50" s="102"/>
      <c r="D50" s="103"/>
      <c r="E50" s="104"/>
      <c r="F50" s="70" t="s">
        <v>69</v>
      </c>
      <c r="G50" s="70" t="s">
        <v>60</v>
      </c>
      <c r="H50" s="70" t="s">
        <v>61</v>
      </c>
    </row>
    <row r="51" spans="1:8" ht="19.5" customHeight="1">
      <c r="A51" s="135" t="s">
        <v>6</v>
      </c>
      <c r="B51" s="134"/>
      <c r="C51" s="134"/>
      <c r="D51" s="134"/>
      <c r="E51" s="134"/>
      <c r="F51" s="95">
        <v>0</v>
      </c>
      <c r="G51" s="95">
        <v>0</v>
      </c>
      <c r="H51" s="95">
        <v>0</v>
      </c>
    </row>
    <row r="52" spans="1:8" ht="19.5" customHeight="1">
      <c r="A52" s="135" t="s">
        <v>7</v>
      </c>
      <c r="B52" s="134"/>
      <c r="C52" s="134"/>
      <c r="D52" s="134"/>
      <c r="E52" s="134"/>
      <c r="F52" s="95">
        <v>0</v>
      </c>
      <c r="G52" s="95">
        <v>0</v>
      </c>
      <c r="H52" s="95">
        <v>0</v>
      </c>
    </row>
    <row r="53" spans="1:8" ht="19.5" customHeight="1">
      <c r="A53" s="133" t="s">
        <v>8</v>
      </c>
      <c r="B53" s="134"/>
      <c r="C53" s="134"/>
      <c r="D53" s="134"/>
      <c r="E53" s="134"/>
      <c r="F53" s="95">
        <v>0</v>
      </c>
      <c r="G53" s="95">
        <v>0</v>
      </c>
      <c r="H53" s="95">
        <v>0</v>
      </c>
    </row>
    <row r="54" spans="1:8" ht="19.5" customHeight="1">
      <c r="A54" s="107"/>
      <c r="B54" s="108"/>
      <c r="C54" s="105"/>
      <c r="D54" s="109"/>
      <c r="E54" s="108"/>
      <c r="F54" s="110"/>
      <c r="G54" s="110"/>
      <c r="H54" s="110"/>
    </row>
    <row r="55" spans="1:8" ht="19.5" customHeight="1">
      <c r="A55" s="133" t="s">
        <v>9</v>
      </c>
      <c r="B55" s="134"/>
      <c r="C55" s="134"/>
      <c r="D55" s="134"/>
      <c r="E55" s="134"/>
      <c r="F55" s="95">
        <f>SUM(F45,F48,F53)</f>
        <v>0</v>
      </c>
      <c r="G55" s="95">
        <f>SUM(G45,G48,G53)</f>
        <v>0</v>
      </c>
      <c r="H55" s="95">
        <f>SUM(H45,H48,H53)</f>
        <v>0</v>
      </c>
    </row>
    <row r="56" spans="1:8" ht="19.5" customHeight="1">
      <c r="A56" s="111"/>
      <c r="B56" s="112"/>
      <c r="C56" s="112"/>
      <c r="D56" s="112"/>
      <c r="E56" s="112"/>
      <c r="F56" s="113"/>
      <c r="G56" s="113"/>
      <c r="H56" s="113"/>
    </row>
    <row r="57" spans="1:8" ht="12.75">
      <c r="A57" s="142"/>
      <c r="B57" s="143"/>
      <c r="C57" s="143"/>
      <c r="D57" s="143"/>
      <c r="E57" s="143"/>
      <c r="F57" s="143"/>
      <c r="G57" s="143"/>
      <c r="H57" s="143"/>
    </row>
    <row r="58" spans="1:8" ht="12.75">
      <c r="A58" s="130"/>
      <c r="B58" s="112"/>
      <c r="C58" s="112"/>
      <c r="D58" s="112"/>
      <c r="E58" s="112"/>
      <c r="F58" s="113"/>
      <c r="G58" s="113"/>
      <c r="H58" s="113"/>
    </row>
    <row r="59" spans="1:8" ht="12.75">
      <c r="A59" s="130"/>
      <c r="B59" s="112"/>
      <c r="C59" s="112"/>
      <c r="D59" s="112"/>
      <c r="E59" s="112"/>
      <c r="F59" s="113"/>
      <c r="G59" s="113"/>
      <c r="H59" s="113"/>
    </row>
    <row r="60" ht="12.75">
      <c r="A60" s="8" t="s">
        <v>70</v>
      </c>
    </row>
    <row r="61" spans="1:8" ht="12.75">
      <c r="A61" s="5" t="s">
        <v>51</v>
      </c>
      <c r="H61" s="74"/>
    </row>
    <row r="62" ht="12.75">
      <c r="H62" s="74" t="s">
        <v>54</v>
      </c>
    </row>
  </sheetData>
  <sheetProtection/>
  <mergeCells count="32">
    <mergeCell ref="A52:E52"/>
    <mergeCell ref="A53:E53"/>
    <mergeCell ref="A55:E55"/>
    <mergeCell ref="A57:H57"/>
    <mergeCell ref="A44:E44"/>
    <mergeCell ref="A45:E45"/>
    <mergeCell ref="A46:H46"/>
    <mergeCell ref="A48:E48"/>
    <mergeCell ref="A49:H49"/>
    <mergeCell ref="A51:E51"/>
    <mergeCell ref="A35:H35"/>
    <mergeCell ref="A36:H36"/>
    <mergeCell ref="A39:E39"/>
    <mergeCell ref="A40:E40"/>
    <mergeCell ref="A41:E41"/>
    <mergeCell ref="A43:E43"/>
    <mergeCell ref="A23:H23"/>
    <mergeCell ref="A11:E11"/>
    <mergeCell ref="A6:E6"/>
    <mergeCell ref="A1:H1"/>
    <mergeCell ref="A2:H2"/>
    <mergeCell ref="A7:E7"/>
    <mergeCell ref="A9:E9"/>
    <mergeCell ref="A10:E10"/>
    <mergeCell ref="A5:E5"/>
    <mergeCell ref="A12:H12"/>
    <mergeCell ref="A21:E21"/>
    <mergeCell ref="A17:E17"/>
    <mergeCell ref="A18:E18"/>
    <mergeCell ref="A19:E19"/>
    <mergeCell ref="A14:E14"/>
    <mergeCell ref="A15:H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20">
      <selection activeCell="A1" sqref="A1:H40"/>
    </sheetView>
  </sheetViews>
  <sheetFormatPr defaultColWidth="11.421875" defaultRowHeight="12.75"/>
  <cols>
    <col min="1" max="1" width="16.00390625" style="28" customWidth="1"/>
    <col min="2" max="3" width="17.57421875" style="28" customWidth="1"/>
    <col min="4" max="4" width="17.57421875" style="59" customWidth="1"/>
    <col min="5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24" customHeight="1">
      <c r="A1" s="145" t="s">
        <v>10</v>
      </c>
      <c r="B1" s="145"/>
      <c r="C1" s="145"/>
      <c r="D1" s="145"/>
      <c r="E1" s="145"/>
      <c r="F1" s="145"/>
      <c r="G1" s="145"/>
      <c r="H1" s="145"/>
    </row>
    <row r="2" spans="1:8" s="1" customFormat="1" ht="13.5" thickBot="1">
      <c r="A2" s="12"/>
      <c r="H2" s="13" t="s">
        <v>11</v>
      </c>
    </row>
    <row r="3" spans="1:8" s="1" customFormat="1" ht="26.25" thickBot="1">
      <c r="A3" s="79" t="s">
        <v>12</v>
      </c>
      <c r="B3" s="154" t="s">
        <v>52</v>
      </c>
      <c r="C3" s="155"/>
      <c r="D3" s="155"/>
      <c r="E3" s="155"/>
      <c r="F3" s="155"/>
      <c r="G3" s="155"/>
      <c r="H3" s="156"/>
    </row>
    <row r="4" spans="1:8" s="1" customFormat="1" ht="77.25" thickBot="1">
      <c r="A4" s="80" t="s">
        <v>13</v>
      </c>
      <c r="B4" s="14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6" t="s">
        <v>20</v>
      </c>
    </row>
    <row r="5" spans="1:8" s="1" customFormat="1" ht="12.75">
      <c r="A5" s="17">
        <v>63</v>
      </c>
      <c r="B5" s="18">
        <f>B6</f>
        <v>0</v>
      </c>
      <c r="C5" s="18">
        <f aca="true" t="shared" si="0" ref="C5:H5">C6</f>
        <v>0</v>
      </c>
      <c r="D5" s="18">
        <f t="shared" si="0"/>
        <v>0</v>
      </c>
      <c r="E5" s="18">
        <f t="shared" si="0"/>
        <v>20000</v>
      </c>
      <c r="F5" s="18">
        <f t="shared" si="0"/>
        <v>0</v>
      </c>
      <c r="G5" s="18">
        <f t="shared" si="0"/>
        <v>0</v>
      </c>
      <c r="H5" s="4">
        <f t="shared" si="0"/>
        <v>0</v>
      </c>
    </row>
    <row r="6" spans="1:8" s="1" customFormat="1" ht="12.75">
      <c r="A6" s="17">
        <v>633</v>
      </c>
      <c r="B6" s="18">
        <v>0</v>
      </c>
      <c r="C6" s="19">
        <v>0</v>
      </c>
      <c r="D6" s="19"/>
      <c r="E6" s="19">
        <v>20000</v>
      </c>
      <c r="F6" s="19"/>
      <c r="G6" s="20"/>
      <c r="H6" s="19"/>
    </row>
    <row r="7" spans="1:8" s="1" customFormat="1" ht="12.75">
      <c r="A7" s="17">
        <v>64</v>
      </c>
      <c r="B7" s="18">
        <f>B8</f>
        <v>0</v>
      </c>
      <c r="C7" s="18">
        <f aca="true" t="shared" si="1" ref="C7:H7">C8</f>
        <v>50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9">
        <f t="shared" si="1"/>
        <v>0</v>
      </c>
    </row>
    <row r="8" spans="1:8" s="1" customFormat="1" ht="12.75">
      <c r="A8" s="17">
        <v>641</v>
      </c>
      <c r="B8" s="18">
        <v>0</v>
      </c>
      <c r="C8" s="19">
        <v>50</v>
      </c>
      <c r="D8" s="19"/>
      <c r="E8" s="19"/>
      <c r="F8" s="19"/>
      <c r="G8" s="20"/>
      <c r="H8" s="19"/>
    </row>
    <row r="9" spans="1:8" s="1" customFormat="1" ht="12.75">
      <c r="A9" s="17">
        <v>65</v>
      </c>
      <c r="B9" s="18">
        <f>B10</f>
        <v>0</v>
      </c>
      <c r="C9" s="18">
        <f aca="true" t="shared" si="2" ref="C9:H9">C10</f>
        <v>1000</v>
      </c>
      <c r="D9" s="18">
        <f t="shared" si="2"/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9">
        <f t="shared" si="2"/>
        <v>0</v>
      </c>
    </row>
    <row r="10" spans="1:8" s="1" customFormat="1" ht="12.75">
      <c r="A10" s="17">
        <v>652</v>
      </c>
      <c r="B10" s="18">
        <v>0</v>
      </c>
      <c r="C10" s="19">
        <v>1000</v>
      </c>
      <c r="D10" s="19"/>
      <c r="E10" s="19"/>
      <c r="F10" s="19"/>
      <c r="G10" s="20"/>
      <c r="H10" s="19"/>
    </row>
    <row r="11" spans="1:8" s="1" customFormat="1" ht="12.75">
      <c r="A11" s="17">
        <v>66</v>
      </c>
      <c r="B11" s="18">
        <f>B12</f>
        <v>0</v>
      </c>
      <c r="C11" s="18">
        <f aca="true" t="shared" si="3" ref="C11:H11">C12</f>
        <v>5000</v>
      </c>
      <c r="D11" s="18">
        <f t="shared" si="3"/>
        <v>0</v>
      </c>
      <c r="E11" s="18">
        <f>E12+E13</f>
        <v>0</v>
      </c>
      <c r="F11" s="18">
        <f t="shared" si="3"/>
        <v>0</v>
      </c>
      <c r="G11" s="18">
        <f t="shared" si="3"/>
        <v>0</v>
      </c>
      <c r="H11" s="19">
        <f t="shared" si="3"/>
        <v>0</v>
      </c>
    </row>
    <row r="12" spans="1:8" s="1" customFormat="1" ht="12.75">
      <c r="A12" s="17">
        <v>661</v>
      </c>
      <c r="B12" s="18">
        <v>0</v>
      </c>
      <c r="C12" s="19">
        <v>5000</v>
      </c>
      <c r="D12" s="19"/>
      <c r="E12" s="19"/>
      <c r="F12" s="19"/>
      <c r="G12" s="20"/>
      <c r="H12" s="19"/>
    </row>
    <row r="13" spans="1:8" s="1" customFormat="1" ht="12.75">
      <c r="A13" s="17">
        <v>663</v>
      </c>
      <c r="B13" s="18">
        <v>0</v>
      </c>
      <c r="C13" s="18"/>
      <c r="D13" s="18"/>
      <c r="E13" s="18"/>
      <c r="F13" s="18"/>
      <c r="G13" s="132"/>
      <c r="H13" s="19"/>
    </row>
    <row r="14" spans="1:8" s="1" customFormat="1" ht="12.75">
      <c r="A14" s="17">
        <v>67</v>
      </c>
      <c r="B14" s="18">
        <f>B15</f>
        <v>100000</v>
      </c>
      <c r="C14" s="18">
        <f aca="true" t="shared" si="4" ref="C14:H14">C15</f>
        <v>0</v>
      </c>
      <c r="D14" s="18">
        <f t="shared" si="4"/>
        <v>0</v>
      </c>
      <c r="E14" s="18">
        <f t="shared" si="4"/>
        <v>0</v>
      </c>
      <c r="F14" s="18">
        <f t="shared" si="4"/>
        <v>0</v>
      </c>
      <c r="G14" s="18">
        <f t="shared" si="4"/>
        <v>0</v>
      </c>
      <c r="H14" s="19">
        <f t="shared" si="4"/>
        <v>0</v>
      </c>
    </row>
    <row r="15" spans="1:8" s="1" customFormat="1" ht="13.5" thickBot="1">
      <c r="A15" s="85">
        <v>671</v>
      </c>
      <c r="B15" s="21">
        <v>100000</v>
      </c>
      <c r="C15" s="22">
        <v>0</v>
      </c>
      <c r="D15" s="22"/>
      <c r="E15" s="22"/>
      <c r="F15" s="22"/>
      <c r="G15" s="23"/>
      <c r="H15" s="22"/>
    </row>
    <row r="16" spans="1:8" s="1" customFormat="1" ht="30" customHeight="1" thickBot="1">
      <c r="A16" s="24" t="s">
        <v>21</v>
      </c>
      <c r="B16" s="25">
        <f aca="true" t="shared" si="5" ref="B16:H16">B5+B7+B9+B11+B14</f>
        <v>100000</v>
      </c>
      <c r="C16" s="25">
        <f t="shared" si="5"/>
        <v>6050</v>
      </c>
      <c r="D16" s="25">
        <f t="shared" si="5"/>
        <v>0</v>
      </c>
      <c r="E16" s="25">
        <v>20000</v>
      </c>
      <c r="F16" s="25">
        <f t="shared" si="5"/>
        <v>0</v>
      </c>
      <c r="G16" s="25">
        <f t="shared" si="5"/>
        <v>0</v>
      </c>
      <c r="H16" s="26">
        <f t="shared" si="5"/>
        <v>0</v>
      </c>
    </row>
    <row r="17" spans="1:8" s="1" customFormat="1" ht="28.5" customHeight="1" thickBot="1">
      <c r="A17" s="24" t="s">
        <v>53</v>
      </c>
      <c r="B17" s="151">
        <f>B16+C16+D16+E16+F16+G16+H16</f>
        <v>126050</v>
      </c>
      <c r="C17" s="152"/>
      <c r="D17" s="152"/>
      <c r="E17" s="152"/>
      <c r="F17" s="152"/>
      <c r="G17" s="152"/>
      <c r="H17" s="153"/>
    </row>
    <row r="18" spans="1:8" ht="13.5" thickBot="1">
      <c r="A18" s="9"/>
      <c r="B18" s="9"/>
      <c r="C18" s="9"/>
      <c r="D18" s="10"/>
      <c r="E18" s="27"/>
      <c r="H18" s="13"/>
    </row>
    <row r="19" spans="1:8" ht="24" customHeight="1" thickBot="1">
      <c r="A19" s="81" t="s">
        <v>12</v>
      </c>
      <c r="B19" s="154" t="s">
        <v>56</v>
      </c>
      <c r="C19" s="155"/>
      <c r="D19" s="155"/>
      <c r="E19" s="155"/>
      <c r="F19" s="155"/>
      <c r="G19" s="155"/>
      <c r="H19" s="156"/>
    </row>
    <row r="20" spans="1:8" ht="77.25" thickBot="1">
      <c r="A20" s="82" t="s">
        <v>13</v>
      </c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</row>
    <row r="21" spans="1:8" ht="12.75">
      <c r="A21" s="3">
        <v>63</v>
      </c>
      <c r="B21" s="86">
        <v>0</v>
      </c>
      <c r="C21" s="4">
        <v>0</v>
      </c>
      <c r="D21" s="88">
        <v>0</v>
      </c>
      <c r="E21" s="89">
        <v>20000</v>
      </c>
      <c r="F21" s="89">
        <v>0</v>
      </c>
      <c r="G21" s="90">
        <v>0</v>
      </c>
      <c r="H21" s="91">
        <v>0</v>
      </c>
    </row>
    <row r="22" spans="1:8" ht="12.75">
      <c r="A22" s="17">
        <v>64</v>
      </c>
      <c r="B22" s="87">
        <v>0</v>
      </c>
      <c r="C22" s="19">
        <v>50</v>
      </c>
      <c r="D22" s="92">
        <v>0</v>
      </c>
      <c r="E22" s="92">
        <v>0</v>
      </c>
      <c r="F22" s="92">
        <v>0</v>
      </c>
      <c r="G22" s="93">
        <v>0</v>
      </c>
      <c r="H22" s="94">
        <v>0</v>
      </c>
    </row>
    <row r="23" spans="1:8" ht="12.75">
      <c r="A23" s="17">
        <v>65</v>
      </c>
      <c r="B23" s="87">
        <v>0</v>
      </c>
      <c r="C23" s="19">
        <v>1000</v>
      </c>
      <c r="D23" s="92">
        <v>0</v>
      </c>
      <c r="E23" s="92">
        <v>0</v>
      </c>
      <c r="F23" s="92">
        <v>0</v>
      </c>
      <c r="G23" s="93">
        <v>0</v>
      </c>
      <c r="H23" s="94">
        <v>0</v>
      </c>
    </row>
    <row r="24" spans="1:8" ht="12.75">
      <c r="A24" s="17">
        <v>66</v>
      </c>
      <c r="B24" s="87">
        <v>0</v>
      </c>
      <c r="C24" s="19">
        <v>1000</v>
      </c>
      <c r="D24" s="92">
        <v>0</v>
      </c>
      <c r="E24" s="92">
        <v>0</v>
      </c>
      <c r="F24" s="92">
        <v>0</v>
      </c>
      <c r="G24" s="93">
        <v>0</v>
      </c>
      <c r="H24" s="94">
        <v>0</v>
      </c>
    </row>
    <row r="25" spans="1:8" ht="13.5" thickBot="1">
      <c r="A25" s="17">
        <v>67</v>
      </c>
      <c r="B25" s="87">
        <v>100000</v>
      </c>
      <c r="C25" s="19">
        <v>0</v>
      </c>
      <c r="D25" s="92">
        <v>0</v>
      </c>
      <c r="E25" s="92">
        <v>0</v>
      </c>
      <c r="F25" s="92">
        <v>0</v>
      </c>
      <c r="G25" s="93">
        <v>0</v>
      </c>
      <c r="H25" s="94">
        <v>0</v>
      </c>
    </row>
    <row r="26" spans="1:8" s="1" customFormat="1" ht="30" customHeight="1" thickBot="1">
      <c r="A26" s="24" t="s">
        <v>21</v>
      </c>
      <c r="B26" s="25">
        <f>B21+B22+B23+B24+B25</f>
        <v>100000</v>
      </c>
      <c r="C26" s="25">
        <f aca="true" t="shared" si="6" ref="C26:H26">C21+C22+C23+C24+C25</f>
        <v>2050</v>
      </c>
      <c r="D26" s="25">
        <f t="shared" si="6"/>
        <v>0</v>
      </c>
      <c r="E26" s="25">
        <f t="shared" si="6"/>
        <v>20000</v>
      </c>
      <c r="F26" s="25">
        <f t="shared" si="6"/>
        <v>0</v>
      </c>
      <c r="G26" s="25">
        <f t="shared" si="6"/>
        <v>0</v>
      </c>
      <c r="H26" s="26">
        <f t="shared" si="6"/>
        <v>0</v>
      </c>
    </row>
    <row r="27" spans="1:8" s="1" customFormat="1" ht="28.5" customHeight="1" thickBot="1">
      <c r="A27" s="24" t="s">
        <v>55</v>
      </c>
      <c r="B27" s="151">
        <f>B26+C26+D26+E26+F26+G26+H26</f>
        <v>122050</v>
      </c>
      <c r="C27" s="152"/>
      <c r="D27" s="152"/>
      <c r="E27" s="152"/>
      <c r="F27" s="152"/>
      <c r="G27" s="152"/>
      <c r="H27" s="153"/>
    </row>
    <row r="28" spans="4:5" ht="13.5" thickBot="1">
      <c r="D28" s="29"/>
      <c r="E28" s="30"/>
    </row>
    <row r="29" spans="1:8" ht="26.25" thickBot="1">
      <c r="A29" s="81" t="s">
        <v>12</v>
      </c>
      <c r="B29" s="154" t="s">
        <v>71</v>
      </c>
      <c r="C29" s="155"/>
      <c r="D29" s="155"/>
      <c r="E29" s="155"/>
      <c r="F29" s="155"/>
      <c r="G29" s="155"/>
      <c r="H29" s="156"/>
    </row>
    <row r="30" spans="1:8" ht="77.25" thickBot="1">
      <c r="A30" s="82" t="s">
        <v>13</v>
      </c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</row>
    <row r="31" spans="1:8" ht="12.75">
      <c r="A31" s="3">
        <v>63</v>
      </c>
      <c r="B31" s="86">
        <v>0</v>
      </c>
      <c r="C31" s="4">
        <v>0</v>
      </c>
      <c r="D31" s="88">
        <v>0</v>
      </c>
      <c r="E31" s="89">
        <v>25000</v>
      </c>
      <c r="F31" s="89">
        <v>0</v>
      </c>
      <c r="G31" s="90">
        <v>0</v>
      </c>
      <c r="H31" s="91">
        <v>0</v>
      </c>
    </row>
    <row r="32" spans="1:8" ht="12.75">
      <c r="A32" s="17">
        <v>64</v>
      </c>
      <c r="B32" s="87">
        <v>0</v>
      </c>
      <c r="C32" s="19">
        <v>50</v>
      </c>
      <c r="D32" s="92">
        <v>0</v>
      </c>
      <c r="E32" s="92">
        <v>0</v>
      </c>
      <c r="F32" s="92">
        <v>0</v>
      </c>
      <c r="G32" s="93">
        <v>0</v>
      </c>
      <c r="H32" s="94">
        <v>0</v>
      </c>
    </row>
    <row r="33" spans="1:8" ht="12.75">
      <c r="A33" s="17">
        <v>65</v>
      </c>
      <c r="B33" s="87">
        <v>0</v>
      </c>
      <c r="C33" s="19">
        <v>1000</v>
      </c>
      <c r="D33" s="92">
        <v>0</v>
      </c>
      <c r="E33" s="92">
        <v>0</v>
      </c>
      <c r="F33" s="92">
        <v>0</v>
      </c>
      <c r="G33" s="93">
        <v>0</v>
      </c>
      <c r="H33" s="94">
        <v>0</v>
      </c>
    </row>
    <row r="34" spans="1:8" ht="12.75">
      <c r="A34" s="17">
        <v>66</v>
      </c>
      <c r="B34" s="87">
        <v>0</v>
      </c>
      <c r="C34" s="19">
        <v>1000</v>
      </c>
      <c r="D34" s="92">
        <v>0</v>
      </c>
      <c r="E34" s="92">
        <v>0</v>
      </c>
      <c r="F34" s="92">
        <v>0</v>
      </c>
      <c r="G34" s="93">
        <v>0</v>
      </c>
      <c r="H34" s="94">
        <v>0</v>
      </c>
    </row>
    <row r="35" spans="1:8" ht="13.5" thickBot="1">
      <c r="A35" s="17">
        <v>67</v>
      </c>
      <c r="B35" s="87">
        <v>100000</v>
      </c>
      <c r="C35" s="19">
        <v>0</v>
      </c>
      <c r="D35" s="92">
        <v>0</v>
      </c>
      <c r="E35" s="92">
        <v>0</v>
      </c>
      <c r="F35" s="92">
        <v>0</v>
      </c>
      <c r="G35" s="93">
        <v>0</v>
      </c>
      <c r="H35" s="94">
        <v>0</v>
      </c>
    </row>
    <row r="36" spans="1:8" s="1" customFormat="1" ht="30" customHeight="1" thickBot="1">
      <c r="A36" s="24" t="s">
        <v>21</v>
      </c>
      <c r="B36" s="25">
        <f>B31+B32+B33+B34+B35</f>
        <v>100000</v>
      </c>
      <c r="C36" s="25">
        <f aca="true" t="shared" si="7" ref="C36:H36">C31+C32+C33+C34+C35</f>
        <v>2050</v>
      </c>
      <c r="D36" s="25">
        <f t="shared" si="7"/>
        <v>0</v>
      </c>
      <c r="E36" s="25">
        <v>25000</v>
      </c>
      <c r="F36" s="25">
        <f t="shared" si="7"/>
        <v>0</v>
      </c>
      <c r="G36" s="25">
        <f t="shared" si="7"/>
        <v>0</v>
      </c>
      <c r="H36" s="26">
        <f t="shared" si="7"/>
        <v>0</v>
      </c>
    </row>
    <row r="37" spans="1:8" s="1" customFormat="1" ht="28.5" customHeight="1" thickBot="1">
      <c r="A37" s="24" t="s">
        <v>72</v>
      </c>
      <c r="B37" s="151">
        <f>B36+C36+D36+E36+F36+G36+H36</f>
        <v>127050</v>
      </c>
      <c r="C37" s="152"/>
      <c r="D37" s="152"/>
      <c r="E37" s="152"/>
      <c r="F37" s="152"/>
      <c r="G37" s="152"/>
      <c r="H37" s="153"/>
    </row>
    <row r="38" spans="3:5" ht="13.5" customHeight="1">
      <c r="C38" s="31"/>
      <c r="D38" s="29"/>
      <c r="E38" s="32"/>
    </row>
    <row r="39" spans="3:5" ht="13.5" customHeight="1">
      <c r="C39" s="31"/>
      <c r="D39" s="33"/>
      <c r="E39" s="34"/>
    </row>
    <row r="40" spans="4:5" ht="13.5" customHeight="1">
      <c r="D40" s="35"/>
      <c r="E40" s="36"/>
    </row>
    <row r="41" spans="4:5" ht="13.5" customHeight="1">
      <c r="D41" s="37"/>
      <c r="E41" s="38"/>
    </row>
    <row r="42" spans="4:5" ht="13.5" customHeight="1">
      <c r="D42" s="29"/>
      <c r="E42" s="30"/>
    </row>
    <row r="43" spans="3:5" ht="28.5" customHeight="1">
      <c r="C43" s="31"/>
      <c r="D43" s="29"/>
      <c r="E43" s="39"/>
    </row>
    <row r="44" spans="3:5" ht="13.5" customHeight="1">
      <c r="C44" s="31"/>
      <c r="D44" s="29"/>
      <c r="E44" s="34"/>
    </row>
    <row r="45" spans="4:5" ht="13.5" customHeight="1">
      <c r="D45" s="29"/>
      <c r="E45" s="30"/>
    </row>
    <row r="46" spans="4:5" ht="13.5" customHeight="1">
      <c r="D46" s="29"/>
      <c r="E46" s="38"/>
    </row>
    <row r="47" spans="4:5" ht="13.5" customHeight="1">
      <c r="D47" s="29"/>
      <c r="E47" s="30"/>
    </row>
    <row r="48" spans="4:5" ht="22.5" customHeight="1">
      <c r="D48" s="29"/>
      <c r="E48" s="40"/>
    </row>
    <row r="49" spans="4:5" ht="13.5" customHeight="1">
      <c r="D49" s="35"/>
      <c r="E49" s="36"/>
    </row>
    <row r="50" spans="2:5" ht="13.5" customHeight="1">
      <c r="B50" s="31"/>
      <c r="D50" s="35"/>
      <c r="E50" s="41"/>
    </row>
    <row r="51" spans="3:5" ht="13.5" customHeight="1">
      <c r="C51" s="31"/>
      <c r="D51" s="35"/>
      <c r="E51" s="42"/>
    </row>
    <row r="52" spans="3:5" ht="13.5" customHeight="1">
      <c r="C52" s="31"/>
      <c r="D52" s="37"/>
      <c r="E52" s="34"/>
    </row>
    <row r="53" spans="4:5" ht="13.5" customHeight="1">
      <c r="D53" s="29"/>
      <c r="E53" s="30"/>
    </row>
    <row r="54" spans="2:5" ht="13.5" customHeight="1">
      <c r="B54" s="31"/>
      <c r="D54" s="29"/>
      <c r="E54" s="32"/>
    </row>
    <row r="55" spans="3:5" ht="13.5" customHeight="1">
      <c r="C55" s="31"/>
      <c r="D55" s="29"/>
      <c r="E55" s="41"/>
    </row>
    <row r="56" spans="3:5" ht="13.5" customHeight="1">
      <c r="C56" s="31"/>
      <c r="D56" s="37"/>
      <c r="E56" s="34"/>
    </row>
    <row r="57" spans="4:5" ht="13.5" customHeight="1">
      <c r="D57" s="35"/>
      <c r="E57" s="30"/>
    </row>
    <row r="58" spans="3:5" ht="13.5" customHeight="1">
      <c r="C58" s="31"/>
      <c r="D58" s="35"/>
      <c r="E58" s="41"/>
    </row>
    <row r="59" spans="4:5" ht="22.5" customHeight="1">
      <c r="D59" s="37"/>
      <c r="E59" s="40"/>
    </row>
    <row r="60" spans="4:5" ht="13.5" customHeight="1">
      <c r="D60" s="29"/>
      <c r="E60" s="30"/>
    </row>
    <row r="61" spans="4:5" ht="13.5" customHeight="1">
      <c r="D61" s="37"/>
      <c r="E61" s="34"/>
    </row>
    <row r="62" spans="4:5" ht="13.5" customHeight="1">
      <c r="D62" s="29"/>
      <c r="E62" s="30"/>
    </row>
    <row r="63" spans="4:5" ht="13.5" customHeight="1">
      <c r="D63" s="29"/>
      <c r="E63" s="30"/>
    </row>
    <row r="64" spans="1:5" ht="13.5" customHeight="1">
      <c r="A64" s="31"/>
      <c r="D64" s="43"/>
      <c r="E64" s="41"/>
    </row>
    <row r="65" spans="2:5" ht="13.5" customHeight="1">
      <c r="B65" s="31"/>
      <c r="C65" s="31"/>
      <c r="D65" s="44"/>
      <c r="E65" s="41"/>
    </row>
    <row r="66" spans="2:5" ht="13.5" customHeight="1">
      <c r="B66" s="31"/>
      <c r="C66" s="31"/>
      <c r="D66" s="44"/>
      <c r="E66" s="32"/>
    </row>
    <row r="67" spans="2:5" ht="13.5" customHeight="1">
      <c r="B67" s="31"/>
      <c r="C67" s="31"/>
      <c r="D67" s="37"/>
      <c r="E67" s="38"/>
    </row>
    <row r="68" spans="4:5" ht="12.75">
      <c r="D68" s="29"/>
      <c r="E68" s="30"/>
    </row>
    <row r="69" spans="2:5" ht="12.75">
      <c r="B69" s="31"/>
      <c r="D69" s="29"/>
      <c r="E69" s="41"/>
    </row>
    <row r="70" spans="3:5" ht="12.75">
      <c r="C70" s="31"/>
      <c r="D70" s="29"/>
      <c r="E70" s="32"/>
    </row>
    <row r="71" spans="3:5" ht="12.75">
      <c r="C71" s="31"/>
      <c r="D71" s="37"/>
      <c r="E71" s="34"/>
    </row>
    <row r="72" spans="4:5" ht="12.75">
      <c r="D72" s="29"/>
      <c r="E72" s="30"/>
    </row>
    <row r="73" spans="4:5" ht="12.75">
      <c r="D73" s="29"/>
      <c r="E73" s="30"/>
    </row>
    <row r="74" spans="4:5" ht="12.75">
      <c r="D74" s="45"/>
      <c r="E74" s="46"/>
    </row>
    <row r="75" spans="4:5" ht="12.75">
      <c r="D75" s="29"/>
      <c r="E75" s="30"/>
    </row>
    <row r="76" spans="4:5" ht="12.75">
      <c r="D76" s="29"/>
      <c r="E76" s="30"/>
    </row>
    <row r="77" spans="4:5" ht="12.75">
      <c r="D77" s="29"/>
      <c r="E77" s="30"/>
    </row>
    <row r="78" spans="4:5" ht="12.75">
      <c r="D78" s="37"/>
      <c r="E78" s="34"/>
    </row>
    <row r="79" spans="4:5" ht="12.75">
      <c r="D79" s="29"/>
      <c r="E79" s="30"/>
    </row>
    <row r="80" spans="4:5" ht="12.75">
      <c r="D80" s="37"/>
      <c r="E80" s="34"/>
    </row>
    <row r="81" spans="4:5" ht="12.75">
      <c r="D81" s="29"/>
      <c r="E81" s="30"/>
    </row>
    <row r="82" spans="4:5" ht="12.75">
      <c r="D82" s="29"/>
      <c r="E82" s="30"/>
    </row>
    <row r="83" spans="4:5" ht="12.75">
      <c r="D83" s="29"/>
      <c r="E83" s="30"/>
    </row>
    <row r="84" spans="4:5" ht="12.75">
      <c r="D84" s="29"/>
      <c r="E84" s="30"/>
    </row>
    <row r="85" spans="1:5" ht="28.5" customHeight="1">
      <c r="A85" s="47"/>
      <c r="B85" s="47"/>
      <c r="C85" s="47"/>
      <c r="D85" s="48"/>
      <c r="E85" s="49"/>
    </row>
    <row r="86" spans="3:5" ht="12.75">
      <c r="C86" s="31"/>
      <c r="D86" s="29"/>
      <c r="E86" s="32"/>
    </row>
    <row r="87" spans="4:5" ht="12.75">
      <c r="D87" s="50"/>
      <c r="E87" s="51"/>
    </row>
    <row r="88" spans="4:5" ht="12.75">
      <c r="D88" s="29"/>
      <c r="E88" s="30"/>
    </row>
    <row r="89" spans="4:5" ht="12.75">
      <c r="D89" s="45"/>
      <c r="E89" s="46"/>
    </row>
    <row r="90" spans="4:5" ht="12.75">
      <c r="D90" s="45"/>
      <c r="E90" s="46"/>
    </row>
    <row r="91" spans="4:5" ht="12.75">
      <c r="D91" s="29"/>
      <c r="E91" s="30"/>
    </row>
    <row r="92" spans="4:5" ht="12.75">
      <c r="D92" s="37"/>
      <c r="E92" s="34"/>
    </row>
    <row r="93" spans="4:5" ht="12.75">
      <c r="D93" s="29"/>
      <c r="E93" s="30"/>
    </row>
    <row r="94" spans="4:5" ht="12.75">
      <c r="D94" s="29"/>
      <c r="E94" s="30"/>
    </row>
    <row r="95" spans="4:5" ht="12.75">
      <c r="D95" s="37"/>
      <c r="E95" s="34"/>
    </row>
    <row r="96" spans="4:5" ht="12.75">
      <c r="D96" s="29"/>
      <c r="E96" s="30"/>
    </row>
    <row r="97" spans="4:5" ht="12.75">
      <c r="D97" s="45"/>
      <c r="E97" s="46"/>
    </row>
    <row r="98" spans="4:5" ht="12.75">
      <c r="D98" s="37"/>
      <c r="E98" s="51"/>
    </row>
    <row r="99" spans="4:5" ht="12.75">
      <c r="D99" s="35"/>
      <c r="E99" s="46"/>
    </row>
    <row r="100" spans="4:5" ht="12.75">
      <c r="D100" s="37"/>
      <c r="E100" s="34"/>
    </row>
    <row r="101" spans="4:5" ht="12.75">
      <c r="D101" s="29"/>
      <c r="E101" s="30"/>
    </row>
    <row r="102" spans="3:5" ht="12.75">
      <c r="C102" s="31"/>
      <c r="D102" s="29"/>
      <c r="E102" s="32"/>
    </row>
    <row r="103" spans="4:5" ht="12.75">
      <c r="D103" s="35"/>
      <c r="E103" s="34"/>
    </row>
    <row r="104" spans="4:5" ht="12.75">
      <c r="D104" s="35"/>
      <c r="E104" s="46"/>
    </row>
    <row r="105" spans="3:5" ht="12.75">
      <c r="C105" s="31"/>
      <c r="D105" s="35"/>
      <c r="E105" s="52"/>
    </row>
    <row r="106" spans="3:5" ht="12.75">
      <c r="C106" s="31"/>
      <c r="D106" s="37"/>
      <c r="E106" s="38"/>
    </row>
    <row r="107" spans="4:5" ht="12.75">
      <c r="D107" s="29"/>
      <c r="E107" s="30"/>
    </row>
    <row r="108" spans="4:5" ht="12.75">
      <c r="D108" s="50"/>
      <c r="E108" s="53"/>
    </row>
    <row r="109" spans="4:5" ht="11.25" customHeight="1">
      <c r="D109" s="45"/>
      <c r="E109" s="46"/>
    </row>
    <row r="110" spans="2:5" ht="24" customHeight="1">
      <c r="B110" s="31"/>
      <c r="D110" s="45"/>
      <c r="E110" s="54"/>
    </row>
    <row r="111" spans="3:5" ht="15" customHeight="1">
      <c r="C111" s="31"/>
      <c r="D111" s="45"/>
      <c r="E111" s="54"/>
    </row>
    <row r="112" spans="4:5" ht="11.25" customHeight="1">
      <c r="D112" s="50"/>
      <c r="E112" s="51"/>
    </row>
    <row r="113" spans="4:5" ht="12.75">
      <c r="D113" s="45"/>
      <c r="E113" s="46"/>
    </row>
    <row r="114" spans="2:5" ht="13.5" customHeight="1">
      <c r="B114" s="31"/>
      <c r="D114" s="45"/>
      <c r="E114" s="55"/>
    </row>
    <row r="115" spans="3:5" ht="12.75" customHeight="1">
      <c r="C115" s="31"/>
      <c r="D115" s="45"/>
      <c r="E115" s="32"/>
    </row>
    <row r="116" spans="3:5" ht="12.75" customHeight="1">
      <c r="C116" s="31"/>
      <c r="D116" s="37"/>
      <c r="E116" s="38"/>
    </row>
    <row r="117" spans="4:5" ht="12.75">
      <c r="D117" s="29"/>
      <c r="E117" s="30"/>
    </row>
    <row r="118" spans="3:5" ht="12.75">
      <c r="C118" s="31"/>
      <c r="D118" s="29"/>
      <c r="E118" s="52"/>
    </row>
    <row r="119" spans="4:5" ht="12.75">
      <c r="D119" s="50"/>
      <c r="E119" s="51"/>
    </row>
    <row r="120" spans="4:5" ht="12.75">
      <c r="D120" s="45"/>
      <c r="E120" s="46"/>
    </row>
    <row r="121" spans="4:5" ht="12.75">
      <c r="D121" s="29"/>
      <c r="E121" s="30"/>
    </row>
    <row r="122" spans="1:5" ht="19.5" customHeight="1">
      <c r="A122" s="56"/>
      <c r="B122" s="9"/>
      <c r="C122" s="9"/>
      <c r="D122" s="9"/>
      <c r="E122" s="41"/>
    </row>
    <row r="123" spans="1:5" ht="15" customHeight="1">
      <c r="A123" s="31"/>
      <c r="D123" s="43"/>
      <c r="E123" s="41"/>
    </row>
    <row r="124" spans="1:5" ht="12.75">
      <c r="A124" s="31"/>
      <c r="B124" s="31"/>
      <c r="D124" s="43"/>
      <c r="E124" s="32"/>
    </row>
    <row r="125" spans="3:5" ht="12.75">
      <c r="C125" s="31"/>
      <c r="D125" s="29"/>
      <c r="E125" s="41"/>
    </row>
    <row r="126" spans="4:5" ht="12.75">
      <c r="D126" s="33"/>
      <c r="E126" s="34"/>
    </row>
    <row r="127" spans="2:5" ht="12.75">
      <c r="B127" s="31"/>
      <c r="D127" s="29"/>
      <c r="E127" s="32"/>
    </row>
    <row r="128" spans="3:5" ht="12.75">
      <c r="C128" s="31"/>
      <c r="D128" s="29"/>
      <c r="E128" s="32"/>
    </row>
    <row r="129" spans="4:5" ht="12.75">
      <c r="D129" s="37"/>
      <c r="E129" s="38"/>
    </row>
    <row r="130" spans="3:5" ht="22.5" customHeight="1">
      <c r="C130" s="31"/>
      <c r="D130" s="29"/>
      <c r="E130" s="39"/>
    </row>
    <row r="131" spans="4:5" ht="12.75">
      <c r="D131" s="29"/>
      <c r="E131" s="38"/>
    </row>
    <row r="132" spans="2:5" ht="12.75">
      <c r="B132" s="31"/>
      <c r="D132" s="35"/>
      <c r="E132" s="41"/>
    </row>
    <row r="133" spans="3:5" ht="12.75">
      <c r="C133" s="31"/>
      <c r="D133" s="35"/>
      <c r="E133" s="42"/>
    </row>
    <row r="134" spans="4:5" ht="12.75">
      <c r="D134" s="37"/>
      <c r="E134" s="34"/>
    </row>
    <row r="135" spans="1:5" ht="13.5" customHeight="1">
      <c r="A135" s="31"/>
      <c r="D135" s="43"/>
      <c r="E135" s="41"/>
    </row>
    <row r="136" spans="2:5" ht="13.5" customHeight="1">
      <c r="B136" s="31"/>
      <c r="D136" s="29"/>
      <c r="E136" s="41"/>
    </row>
    <row r="137" spans="3:5" ht="13.5" customHeight="1">
      <c r="C137" s="31"/>
      <c r="D137" s="29"/>
      <c r="E137" s="32"/>
    </row>
    <row r="138" spans="3:5" ht="12.75">
      <c r="C138" s="31"/>
      <c r="D138" s="37"/>
      <c r="E138" s="34"/>
    </row>
    <row r="139" spans="3:5" ht="12.75">
      <c r="C139" s="31"/>
      <c r="D139" s="29"/>
      <c r="E139" s="32"/>
    </row>
    <row r="140" spans="4:5" ht="12.75">
      <c r="D140" s="50"/>
      <c r="E140" s="51"/>
    </row>
    <row r="141" spans="3:5" ht="12.75">
      <c r="C141" s="31"/>
      <c r="D141" s="35"/>
      <c r="E141" s="52"/>
    </row>
    <row r="142" spans="3:5" ht="12.75">
      <c r="C142" s="31"/>
      <c r="D142" s="37"/>
      <c r="E142" s="38"/>
    </row>
    <row r="143" spans="4:5" ht="12.75">
      <c r="D143" s="50"/>
      <c r="E143" s="57"/>
    </row>
    <row r="144" spans="2:5" ht="12.75">
      <c r="B144" s="31"/>
      <c r="D144" s="45"/>
      <c r="E144" s="55"/>
    </row>
    <row r="145" spans="3:5" ht="12.75">
      <c r="C145" s="31"/>
      <c r="D145" s="45"/>
      <c r="E145" s="32"/>
    </row>
    <row r="146" spans="3:5" ht="12.75">
      <c r="C146" s="31"/>
      <c r="D146" s="37"/>
      <c r="E146" s="38"/>
    </row>
    <row r="147" spans="3:5" ht="12.75">
      <c r="C147" s="31"/>
      <c r="D147" s="37"/>
      <c r="E147" s="38"/>
    </row>
    <row r="148" spans="4:5" ht="12.75">
      <c r="D148" s="29"/>
      <c r="E148" s="30"/>
    </row>
    <row r="149" spans="1:5" s="58" customFormat="1" ht="18" customHeight="1">
      <c r="A149" s="157"/>
      <c r="B149" s="158"/>
      <c r="C149" s="158"/>
      <c r="D149" s="158"/>
      <c r="E149" s="158"/>
    </row>
    <row r="150" spans="1:5" ht="28.5" customHeight="1">
      <c r="A150" s="47"/>
      <c r="B150" s="47"/>
      <c r="C150" s="47"/>
      <c r="D150" s="48"/>
      <c r="E150" s="49"/>
    </row>
    <row r="152" spans="1:5" ht="15.75">
      <c r="A152" s="60"/>
      <c r="B152" s="31"/>
      <c r="C152" s="31"/>
      <c r="D152" s="61"/>
      <c r="E152" s="8"/>
    </row>
    <row r="153" spans="1:5" ht="12.75">
      <c r="A153" s="31"/>
      <c r="B153" s="31"/>
      <c r="C153" s="31"/>
      <c r="D153" s="61"/>
      <c r="E153" s="8"/>
    </row>
    <row r="154" spans="1:5" ht="17.25" customHeight="1">
      <c r="A154" s="31"/>
      <c r="B154" s="31"/>
      <c r="C154" s="31"/>
      <c r="D154" s="61"/>
      <c r="E154" s="8"/>
    </row>
    <row r="155" spans="1:5" ht="13.5" customHeight="1">
      <c r="A155" s="31"/>
      <c r="B155" s="31"/>
      <c r="C155" s="31"/>
      <c r="D155" s="61"/>
      <c r="E155" s="8"/>
    </row>
    <row r="156" spans="1:5" ht="12.75">
      <c r="A156" s="31"/>
      <c r="B156" s="31"/>
      <c r="C156" s="31"/>
      <c r="D156" s="61"/>
      <c r="E156" s="8"/>
    </row>
    <row r="157" spans="1:3" ht="12.75">
      <c r="A157" s="31"/>
      <c r="B157" s="31"/>
      <c r="C157" s="31"/>
    </row>
    <row r="158" spans="1:5" ht="12.75">
      <c r="A158" s="31"/>
      <c r="B158" s="31"/>
      <c r="C158" s="31"/>
      <c r="D158" s="61"/>
      <c r="E158" s="8"/>
    </row>
    <row r="159" spans="1:5" ht="12.75">
      <c r="A159" s="31"/>
      <c r="B159" s="31"/>
      <c r="C159" s="31"/>
      <c r="D159" s="61"/>
      <c r="E159" s="62"/>
    </row>
    <row r="160" spans="1:5" ht="12.75">
      <c r="A160" s="31"/>
      <c r="B160" s="31"/>
      <c r="C160" s="31"/>
      <c r="D160" s="61"/>
      <c r="E160" s="8"/>
    </row>
    <row r="161" spans="1:5" ht="22.5" customHeight="1">
      <c r="A161" s="31"/>
      <c r="B161" s="31"/>
      <c r="C161" s="31"/>
      <c r="D161" s="61"/>
      <c r="E161" s="39"/>
    </row>
    <row r="162" spans="4:5" ht="22.5" customHeight="1">
      <c r="D162" s="37"/>
      <c r="E162" s="40"/>
    </row>
  </sheetData>
  <sheetProtection/>
  <mergeCells count="8">
    <mergeCell ref="A1:H1"/>
    <mergeCell ref="B17:H17"/>
    <mergeCell ref="B19:H19"/>
    <mergeCell ref="B27:H27"/>
    <mergeCell ref="B29:H29"/>
    <mergeCell ref="A149:E149"/>
    <mergeCell ref="B3:H3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5"/>
  <sheetViews>
    <sheetView zoomScalePageLayoutView="0" workbookViewId="0" topLeftCell="A1">
      <selection activeCell="A1" sqref="A1:L22"/>
    </sheetView>
  </sheetViews>
  <sheetFormatPr defaultColWidth="11.421875" defaultRowHeight="12.75"/>
  <cols>
    <col min="1" max="1" width="11.421875" style="75" bestFit="1" customWidth="1"/>
    <col min="2" max="2" width="34.421875" style="7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2.421875" style="2" customWidth="1"/>
    <col min="7" max="7" width="8.4218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5" customWidth="1"/>
  </cols>
  <sheetData>
    <row r="1" spans="1:12" ht="24" customHeight="1">
      <c r="A1" s="159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8" customFormat="1" ht="67.5">
      <c r="A2" s="78" t="s">
        <v>23</v>
      </c>
      <c r="B2" s="6" t="s">
        <v>24</v>
      </c>
      <c r="C2" s="7" t="s">
        <v>73</v>
      </c>
      <c r="D2" s="78" t="s">
        <v>14</v>
      </c>
      <c r="E2" s="78" t="s">
        <v>15</v>
      </c>
      <c r="F2" s="78" t="s">
        <v>16</v>
      </c>
      <c r="G2" s="78" t="s">
        <v>17</v>
      </c>
      <c r="H2" s="78" t="s">
        <v>25</v>
      </c>
      <c r="I2" s="78" t="s">
        <v>19</v>
      </c>
      <c r="J2" s="78" t="s">
        <v>20</v>
      </c>
      <c r="K2" s="7" t="s">
        <v>57</v>
      </c>
      <c r="L2" s="7" t="s">
        <v>74</v>
      </c>
    </row>
    <row r="3" spans="1:12" s="8" customFormat="1" ht="25.5">
      <c r="A3" s="114"/>
      <c r="B3" s="119" t="s">
        <v>44</v>
      </c>
      <c r="C3" s="120">
        <f>C6+C19</f>
        <v>126050</v>
      </c>
      <c r="D3" s="120">
        <f aca="true" t="shared" si="0" ref="D3:L3">D6+D19</f>
        <v>100000</v>
      </c>
      <c r="E3" s="120">
        <f t="shared" si="0"/>
        <v>6050</v>
      </c>
      <c r="F3" s="120">
        <f t="shared" si="0"/>
        <v>0</v>
      </c>
      <c r="G3" s="120">
        <f t="shared" si="0"/>
        <v>20000</v>
      </c>
      <c r="H3" s="120">
        <f t="shared" si="0"/>
        <v>0</v>
      </c>
      <c r="I3" s="120">
        <f t="shared" si="0"/>
        <v>0</v>
      </c>
      <c r="J3" s="120">
        <f t="shared" si="0"/>
        <v>0</v>
      </c>
      <c r="K3" s="120">
        <f t="shared" si="0"/>
        <v>122050</v>
      </c>
      <c r="L3" s="120">
        <f t="shared" si="0"/>
        <v>127050</v>
      </c>
    </row>
    <row r="4" spans="1:12" s="8" customFormat="1" ht="12.75">
      <c r="A4" s="115" t="s">
        <v>45</v>
      </c>
      <c r="B4" s="121" t="s">
        <v>46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s="8" customFormat="1" ht="12.75" customHeight="1">
      <c r="A5" s="115" t="s">
        <v>47</v>
      </c>
      <c r="B5" s="121" t="s">
        <v>48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s="8" customFormat="1" ht="12.75">
      <c r="A6" s="116">
        <v>3</v>
      </c>
      <c r="B6" s="123" t="s">
        <v>26</v>
      </c>
      <c r="C6" s="124">
        <f>C7+C11+C16</f>
        <v>106050</v>
      </c>
      <c r="D6" s="124">
        <f>D7+D11+D16</f>
        <v>100000</v>
      </c>
      <c r="E6" s="124">
        <f aca="true" t="shared" si="1" ref="E6:J6">E7+E11+E16</f>
        <v>6050</v>
      </c>
      <c r="F6" s="124">
        <f t="shared" si="1"/>
        <v>0</v>
      </c>
      <c r="G6" s="124">
        <f t="shared" si="1"/>
        <v>0</v>
      </c>
      <c r="H6" s="124">
        <f t="shared" si="1"/>
        <v>0</v>
      </c>
      <c r="I6" s="124">
        <f t="shared" si="1"/>
        <v>0</v>
      </c>
      <c r="J6" s="124">
        <f t="shared" si="1"/>
        <v>0</v>
      </c>
      <c r="K6" s="124">
        <f>K7+K11+K16</f>
        <v>102050</v>
      </c>
      <c r="L6" s="124">
        <f>L7+L11+L16</f>
        <v>102050</v>
      </c>
    </row>
    <row r="7" spans="1:12" s="8" customFormat="1" ht="12.75">
      <c r="A7" s="116">
        <v>31</v>
      </c>
      <c r="B7" s="123" t="s">
        <v>27</v>
      </c>
      <c r="C7" s="124">
        <f aca="true" t="shared" si="2" ref="C7:C15">D7+E7+F7+G7+H7+I7+J7</f>
        <v>86000</v>
      </c>
      <c r="D7" s="124">
        <f aca="true" t="shared" si="3" ref="D7:J7">D8+D9+D10</f>
        <v>86000</v>
      </c>
      <c r="E7" s="124">
        <f t="shared" si="3"/>
        <v>0</v>
      </c>
      <c r="F7" s="124">
        <f t="shared" si="3"/>
        <v>0</v>
      </c>
      <c r="G7" s="124">
        <f t="shared" si="3"/>
        <v>0</v>
      </c>
      <c r="H7" s="124">
        <f t="shared" si="3"/>
        <v>0</v>
      </c>
      <c r="I7" s="124">
        <f t="shared" si="3"/>
        <v>0</v>
      </c>
      <c r="J7" s="124">
        <f t="shared" si="3"/>
        <v>0</v>
      </c>
      <c r="K7" s="124">
        <v>86000</v>
      </c>
      <c r="L7" s="124">
        <v>86000</v>
      </c>
    </row>
    <row r="8" spans="1:12" ht="12.75">
      <c r="A8" s="117">
        <v>311</v>
      </c>
      <c r="B8" s="125" t="s">
        <v>28</v>
      </c>
      <c r="C8" s="126">
        <f t="shared" si="2"/>
        <v>69000</v>
      </c>
      <c r="D8" s="126">
        <v>69000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/>
      <c r="L8" s="126"/>
    </row>
    <row r="9" spans="1:12" ht="12.75">
      <c r="A9" s="117">
        <v>312</v>
      </c>
      <c r="B9" s="125" t="s">
        <v>29</v>
      </c>
      <c r="C9" s="126">
        <f t="shared" si="2"/>
        <v>1000</v>
      </c>
      <c r="D9" s="126">
        <v>1000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/>
      <c r="L9" s="126"/>
    </row>
    <row r="10" spans="1:12" ht="12.75">
      <c r="A10" s="117">
        <v>313</v>
      </c>
      <c r="B10" s="125" t="s">
        <v>30</v>
      </c>
      <c r="C10" s="126">
        <f t="shared" si="2"/>
        <v>16000</v>
      </c>
      <c r="D10" s="126">
        <v>16000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/>
      <c r="L10" s="126"/>
    </row>
    <row r="11" spans="1:12" s="8" customFormat="1" ht="12.75">
      <c r="A11" s="116">
        <v>32</v>
      </c>
      <c r="B11" s="123" t="s">
        <v>31</v>
      </c>
      <c r="C11" s="124">
        <f t="shared" si="2"/>
        <v>18050</v>
      </c>
      <c r="D11" s="124">
        <f>D12+D13+D14+D15</f>
        <v>14000</v>
      </c>
      <c r="E11" s="124">
        <f aca="true" t="shared" si="4" ref="E11:J11">E12+E13+E14+E15</f>
        <v>4050</v>
      </c>
      <c r="F11" s="124">
        <f t="shared" si="4"/>
        <v>0</v>
      </c>
      <c r="G11" s="124">
        <f t="shared" si="4"/>
        <v>0</v>
      </c>
      <c r="H11" s="124">
        <f t="shared" si="4"/>
        <v>0</v>
      </c>
      <c r="I11" s="124">
        <f t="shared" si="4"/>
        <v>0</v>
      </c>
      <c r="J11" s="124">
        <f t="shared" si="4"/>
        <v>0</v>
      </c>
      <c r="K11" s="124">
        <v>14050</v>
      </c>
      <c r="L11" s="124">
        <v>14050</v>
      </c>
    </row>
    <row r="12" spans="1:12" ht="12.75">
      <c r="A12" s="117">
        <v>321</v>
      </c>
      <c r="B12" s="125" t="s">
        <v>32</v>
      </c>
      <c r="C12" s="126">
        <f t="shared" si="2"/>
        <v>14000</v>
      </c>
      <c r="D12" s="126">
        <v>14000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/>
      <c r="L12" s="126"/>
    </row>
    <row r="13" spans="1:12" ht="12.75">
      <c r="A13" s="117">
        <v>322</v>
      </c>
      <c r="B13" s="125" t="s">
        <v>33</v>
      </c>
      <c r="C13" s="126">
        <f t="shared" si="2"/>
        <v>1000</v>
      </c>
      <c r="D13" s="126">
        <v>0</v>
      </c>
      <c r="E13" s="126">
        <v>1000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/>
      <c r="L13" s="126"/>
    </row>
    <row r="14" spans="1:12" ht="12.75">
      <c r="A14" s="117">
        <v>323</v>
      </c>
      <c r="B14" s="125" t="s">
        <v>34</v>
      </c>
      <c r="C14" s="126">
        <f t="shared" si="2"/>
        <v>2550</v>
      </c>
      <c r="D14" s="126">
        <v>0</v>
      </c>
      <c r="E14" s="126">
        <v>2550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/>
      <c r="L14" s="126"/>
    </row>
    <row r="15" spans="1:12" ht="12.75">
      <c r="A15" s="117">
        <v>329</v>
      </c>
      <c r="B15" s="125" t="s">
        <v>35</v>
      </c>
      <c r="C15" s="126">
        <f t="shared" si="2"/>
        <v>500</v>
      </c>
      <c r="D15" s="126">
        <v>0</v>
      </c>
      <c r="E15" s="126">
        <v>500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/>
      <c r="L15" s="126"/>
    </row>
    <row r="16" spans="1:12" s="8" customFormat="1" ht="12.75">
      <c r="A16" s="116">
        <v>34</v>
      </c>
      <c r="B16" s="123" t="s">
        <v>36</v>
      </c>
      <c r="C16" s="124">
        <f>D16+E16+F16+G16+H16+I16+J16</f>
        <v>2000</v>
      </c>
      <c r="D16" s="124">
        <f aca="true" t="shared" si="5" ref="D16:J16">D17</f>
        <v>0</v>
      </c>
      <c r="E16" s="124">
        <f t="shared" si="5"/>
        <v>2000</v>
      </c>
      <c r="F16" s="124">
        <f t="shared" si="5"/>
        <v>0</v>
      </c>
      <c r="G16" s="124">
        <f t="shared" si="5"/>
        <v>0</v>
      </c>
      <c r="H16" s="124">
        <f t="shared" si="5"/>
        <v>0</v>
      </c>
      <c r="I16" s="124">
        <f t="shared" si="5"/>
        <v>0</v>
      </c>
      <c r="J16" s="124">
        <f t="shared" si="5"/>
        <v>0</v>
      </c>
      <c r="K16" s="124">
        <v>2000</v>
      </c>
      <c r="L16" s="124">
        <v>2000</v>
      </c>
    </row>
    <row r="17" spans="1:12" ht="12.75">
      <c r="A17" s="117">
        <v>343</v>
      </c>
      <c r="B17" s="125" t="s">
        <v>37</v>
      </c>
      <c r="C17" s="126">
        <v>2000</v>
      </c>
      <c r="D17" s="126">
        <v>0</v>
      </c>
      <c r="E17" s="126">
        <v>2000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/>
      <c r="L17" s="126"/>
    </row>
    <row r="18" spans="1:12" ht="12.75">
      <c r="A18" s="114" t="s">
        <v>47</v>
      </c>
      <c r="B18" s="121" t="s">
        <v>49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</row>
    <row r="19" spans="1:12" s="8" customFormat="1" ht="25.5">
      <c r="A19" s="116">
        <v>4</v>
      </c>
      <c r="B19" s="123" t="s">
        <v>38</v>
      </c>
      <c r="C19" s="124">
        <f>C20</f>
        <v>20000</v>
      </c>
      <c r="D19" s="124">
        <f aca="true" t="shared" si="6" ref="D19:L19">D20</f>
        <v>0</v>
      </c>
      <c r="E19" s="124">
        <f t="shared" si="6"/>
        <v>0</v>
      </c>
      <c r="F19" s="124">
        <f t="shared" si="6"/>
        <v>0</v>
      </c>
      <c r="G19" s="124">
        <f t="shared" si="6"/>
        <v>20000</v>
      </c>
      <c r="H19" s="124">
        <f t="shared" si="6"/>
        <v>0</v>
      </c>
      <c r="I19" s="124">
        <f t="shared" si="6"/>
        <v>0</v>
      </c>
      <c r="J19" s="124">
        <f t="shared" si="6"/>
        <v>0</v>
      </c>
      <c r="K19" s="124">
        <f t="shared" si="6"/>
        <v>20000</v>
      </c>
      <c r="L19" s="124">
        <f t="shared" si="6"/>
        <v>25000</v>
      </c>
    </row>
    <row r="20" spans="1:12" s="8" customFormat="1" ht="25.5">
      <c r="A20" s="116">
        <v>42</v>
      </c>
      <c r="B20" s="123" t="s">
        <v>39</v>
      </c>
      <c r="C20" s="124">
        <f>C21</f>
        <v>20000</v>
      </c>
      <c r="D20" s="124">
        <f aca="true" t="shared" si="7" ref="D20:J20">D21</f>
        <v>0</v>
      </c>
      <c r="E20" s="124">
        <f t="shared" si="7"/>
        <v>0</v>
      </c>
      <c r="F20" s="124">
        <f t="shared" si="7"/>
        <v>0</v>
      </c>
      <c r="G20" s="124">
        <f t="shared" si="7"/>
        <v>20000</v>
      </c>
      <c r="H20" s="124">
        <f t="shared" si="7"/>
        <v>0</v>
      </c>
      <c r="I20" s="124">
        <f t="shared" si="7"/>
        <v>0</v>
      </c>
      <c r="J20" s="124">
        <f t="shared" si="7"/>
        <v>0</v>
      </c>
      <c r="K20" s="124">
        <v>20000</v>
      </c>
      <c r="L20" s="124">
        <v>25000</v>
      </c>
    </row>
    <row r="21" spans="1:12" ht="25.5">
      <c r="A21" s="118">
        <v>424</v>
      </c>
      <c r="B21" s="128" t="s">
        <v>40</v>
      </c>
      <c r="C21" s="129">
        <f>SUM(D21:J21)</f>
        <v>20000</v>
      </c>
      <c r="D21" s="129">
        <v>0</v>
      </c>
      <c r="E21" s="129">
        <v>0</v>
      </c>
      <c r="F21" s="129">
        <v>0</v>
      </c>
      <c r="G21" s="129">
        <v>20000</v>
      </c>
      <c r="H21" s="129">
        <v>0</v>
      </c>
      <c r="I21" s="129">
        <v>0</v>
      </c>
      <c r="J21" s="129">
        <v>0</v>
      </c>
      <c r="K21" s="129"/>
      <c r="L21" s="129"/>
    </row>
    <row r="22" spans="1:12" ht="12.75">
      <c r="A22" s="74"/>
      <c r="B22" s="11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s="8" customFormat="1" ht="12.75" customHeight="1">
      <c r="A23" s="84"/>
      <c r="B23" s="76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s="8" customFormat="1" ht="12.75">
      <c r="A24" s="74"/>
      <c r="B24" s="76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s="8" customFormat="1" ht="12.75">
      <c r="A25" s="74"/>
      <c r="B25" s="76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2.75">
      <c r="A26" s="73"/>
      <c r="B26" s="11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12.75">
      <c r="A27" s="73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73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74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2" s="8" customFormat="1" ht="12.75" customHeight="1">
      <c r="A30" s="84"/>
      <c r="B30" s="76"/>
    </row>
    <row r="31" spans="1:2" s="8" customFormat="1" ht="12.75">
      <c r="A31" s="74"/>
      <c r="B31" s="76"/>
    </row>
    <row r="32" spans="1:2" s="8" customFormat="1" ht="12.75">
      <c r="A32" s="74"/>
      <c r="B32" s="76"/>
    </row>
    <row r="33" spans="1:12" ht="12.75">
      <c r="A33" s="73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73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73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2" s="8" customFormat="1" ht="12.75">
      <c r="A36" s="74"/>
      <c r="B36" s="76"/>
    </row>
    <row r="37" spans="1:12" ht="12.75">
      <c r="A37" s="73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73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73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73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2" s="8" customFormat="1" ht="12.75">
      <c r="A41" s="74"/>
      <c r="B41" s="76"/>
    </row>
    <row r="42" spans="1:12" ht="12.75">
      <c r="A42" s="73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74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2" s="8" customFormat="1" ht="12.75" customHeight="1">
      <c r="A44" s="84"/>
      <c r="B44" s="76"/>
    </row>
    <row r="45" spans="1:2" s="8" customFormat="1" ht="12.75">
      <c r="A45" s="74"/>
      <c r="B45" s="76"/>
    </row>
    <row r="46" spans="1:2" s="8" customFormat="1" ht="12.75">
      <c r="A46" s="74"/>
      <c r="B46" s="76"/>
    </row>
    <row r="47" spans="1:12" ht="12.75">
      <c r="A47" s="73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73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73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2" s="8" customFormat="1" ht="12.75">
      <c r="A50" s="74"/>
      <c r="B50" s="76"/>
    </row>
    <row r="51" spans="1:12" ht="12.75">
      <c r="A51" s="73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73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73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73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2" s="8" customFormat="1" ht="12.75">
      <c r="A55" s="74"/>
      <c r="B55" s="76"/>
    </row>
    <row r="56" spans="1:12" ht="12.75">
      <c r="A56" s="73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74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2" s="8" customFormat="1" ht="12.75" customHeight="1">
      <c r="A58" s="84"/>
      <c r="B58" s="76"/>
    </row>
    <row r="59" spans="1:2" s="8" customFormat="1" ht="12.75">
      <c r="A59" s="74"/>
      <c r="B59" s="76"/>
    </row>
    <row r="60" spans="1:2" s="8" customFormat="1" ht="12.75">
      <c r="A60" s="74"/>
      <c r="B60" s="76"/>
    </row>
    <row r="61" spans="1:12" ht="12.75">
      <c r="A61" s="73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73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73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2" s="8" customFormat="1" ht="12.75">
      <c r="A64" s="74"/>
      <c r="B64" s="76"/>
    </row>
    <row r="65" spans="1:12" ht="12.75">
      <c r="A65" s="73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73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73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73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2" s="8" customFormat="1" ht="12.75">
      <c r="A69" s="74"/>
      <c r="B69" s="76"/>
    </row>
    <row r="70" spans="1:12" ht="12.75">
      <c r="A70" s="73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74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2" s="8" customFormat="1" ht="12.75">
      <c r="A72" s="84"/>
      <c r="B72" s="76"/>
    </row>
    <row r="73" spans="1:2" s="8" customFormat="1" ht="12.75">
      <c r="A73" s="74"/>
      <c r="B73" s="76"/>
    </row>
    <row r="74" spans="1:2" s="8" customFormat="1" ht="12.75">
      <c r="A74" s="74"/>
      <c r="B74" s="76"/>
    </row>
    <row r="75" spans="1:12" ht="12.75">
      <c r="A75" s="73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73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73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2" s="8" customFormat="1" ht="12.75">
      <c r="A78" s="74"/>
      <c r="B78" s="76"/>
    </row>
    <row r="79" spans="1:12" ht="12.75">
      <c r="A79" s="73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73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73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73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2" s="8" customFormat="1" ht="12.75">
      <c r="A83" s="74"/>
      <c r="B83" s="76"/>
    </row>
    <row r="84" spans="1:12" ht="12.75">
      <c r="A84" s="73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2" s="8" customFormat="1" ht="12.75">
      <c r="A85" s="74"/>
      <c r="B85" s="76"/>
    </row>
    <row r="86" spans="1:2" s="8" customFormat="1" ht="12.75">
      <c r="A86" s="74"/>
      <c r="B86" s="76"/>
    </row>
    <row r="87" spans="1:12" ht="12.75">
      <c r="A87" s="73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73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74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2" s="8" customFormat="1" ht="12.75" customHeight="1">
      <c r="A90" s="84"/>
      <c r="B90" s="76"/>
    </row>
    <row r="91" spans="1:2" s="8" customFormat="1" ht="12.75">
      <c r="A91" s="74"/>
      <c r="B91" s="76"/>
    </row>
    <row r="92" spans="1:2" s="8" customFormat="1" ht="12.75">
      <c r="A92" s="74"/>
      <c r="B92" s="76"/>
    </row>
    <row r="93" spans="1:12" ht="12.75">
      <c r="A93" s="73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73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73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2" s="8" customFormat="1" ht="12.75">
      <c r="A96" s="74"/>
      <c r="B96" s="76"/>
    </row>
    <row r="97" spans="1:12" ht="12.75">
      <c r="A97" s="73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73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73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73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2" s="8" customFormat="1" ht="12.75">
      <c r="A101" s="74"/>
      <c r="B101" s="76"/>
    </row>
    <row r="102" spans="1:12" ht="12.75">
      <c r="A102" s="73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2" s="8" customFormat="1" ht="12.75">
      <c r="A103" s="74"/>
      <c r="B103" s="76"/>
    </row>
    <row r="104" spans="1:12" ht="12.75">
      <c r="A104" s="73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2" s="8" customFormat="1" ht="12.75">
      <c r="A105" s="74"/>
      <c r="B105" s="76"/>
    </row>
    <row r="106" spans="1:2" s="8" customFormat="1" ht="12.75">
      <c r="A106" s="74"/>
      <c r="B106" s="76"/>
    </row>
    <row r="107" spans="1:12" ht="12.75" customHeight="1">
      <c r="A107" s="73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73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74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2" s="8" customFormat="1" ht="12.75">
      <c r="A110" s="84"/>
      <c r="B110" s="76"/>
    </row>
    <row r="111" spans="1:2" s="8" customFormat="1" ht="12.75">
      <c r="A111" s="74"/>
      <c r="B111" s="76"/>
    </row>
    <row r="112" spans="1:2" s="8" customFormat="1" ht="12.75">
      <c r="A112" s="74"/>
      <c r="B112" s="76"/>
    </row>
    <row r="113" spans="1:12" ht="12.75">
      <c r="A113" s="73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73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73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2" s="8" customFormat="1" ht="12.75">
      <c r="A116" s="74"/>
      <c r="B116" s="76"/>
    </row>
    <row r="117" spans="1:12" ht="12.75">
      <c r="A117" s="73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73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73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73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2" s="8" customFormat="1" ht="12.75">
      <c r="A121" s="74"/>
      <c r="B121" s="76"/>
    </row>
    <row r="122" spans="1:12" ht="12.75">
      <c r="A122" s="73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2" s="8" customFormat="1" ht="12.75">
      <c r="A123" s="74"/>
      <c r="B123" s="76"/>
    </row>
    <row r="124" spans="1:2" s="8" customFormat="1" ht="12.75">
      <c r="A124" s="74"/>
      <c r="B124" s="76"/>
    </row>
    <row r="125" spans="1:12" ht="12.75">
      <c r="A125" s="73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2" s="8" customFormat="1" ht="12.75">
      <c r="A126" s="74"/>
      <c r="B126" s="76"/>
    </row>
    <row r="127" spans="1:12" ht="12.75">
      <c r="A127" s="73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73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74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74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74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74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74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74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74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74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74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74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74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74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74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74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74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74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74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74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74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74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74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74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74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74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74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74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74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74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74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74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74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74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74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74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74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74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74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74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74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74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74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74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74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74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74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74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74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74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74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74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74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74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74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74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74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74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74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74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74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74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74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74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74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74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74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74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74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74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74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74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74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74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74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74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74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74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74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74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74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74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74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74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74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74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74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74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74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74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74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74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74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74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74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74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74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74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74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74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74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74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74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74"/>
      <c r="B230" s="1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74"/>
      <c r="B231" s="1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74"/>
      <c r="B232" s="1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74"/>
      <c r="B233" s="1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74"/>
      <c r="B234" s="1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74"/>
      <c r="B235" s="1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74"/>
      <c r="B236" s="1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74"/>
      <c r="B237" s="1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74"/>
      <c r="B238" s="1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74"/>
      <c r="B239" s="1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74"/>
      <c r="B240" s="1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74"/>
      <c r="B241" s="1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74"/>
      <c r="B242" s="1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74"/>
      <c r="B243" s="1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74"/>
      <c r="B244" s="1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74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74"/>
      <c r="B246" s="1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74"/>
      <c r="B247" s="1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74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74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74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74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74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74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74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74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74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74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74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74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74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74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74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74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74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74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74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74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74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74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74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74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74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74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74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74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74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74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74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74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74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74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74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74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74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74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74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74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74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74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74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74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74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74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74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74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74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74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74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74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74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74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74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74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74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74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74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74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74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74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74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74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74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74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74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74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74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74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74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74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74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74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74"/>
      <c r="B322" s="1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74"/>
      <c r="B323" s="1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74"/>
      <c r="B324" s="1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74"/>
      <c r="B325" s="1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74"/>
      <c r="B326" s="1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74"/>
      <c r="B327" s="1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74"/>
      <c r="B328" s="1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74"/>
      <c r="B329" s="1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74"/>
      <c r="B330" s="1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74"/>
      <c r="B331" s="1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74"/>
      <c r="B332" s="1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74"/>
      <c r="B333" s="1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74"/>
      <c r="B334" s="1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74"/>
      <c r="B335" s="1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74"/>
      <c r="B336" s="1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74"/>
      <c r="B337" s="1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74"/>
      <c r="B338" s="1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74"/>
      <c r="B339" s="1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74"/>
      <c r="B340" s="1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74"/>
      <c r="B341" s="1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74"/>
      <c r="B342" s="1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74"/>
      <c r="B343" s="1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74"/>
      <c r="B344" s="1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74"/>
      <c r="B345" s="1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74"/>
      <c r="B346" s="1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74"/>
      <c r="B347" s="1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74"/>
      <c r="B348" s="1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74"/>
      <c r="B349" s="1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74"/>
      <c r="B350" s="1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74"/>
      <c r="B351" s="1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74"/>
      <c r="B352" s="1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74"/>
      <c r="B353" s="1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74"/>
      <c r="B354" s="1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74"/>
      <c r="B355" s="1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74"/>
      <c r="B356" s="1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74"/>
      <c r="B357" s="1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74"/>
      <c r="B358" s="1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74"/>
      <c r="B359" s="1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74"/>
      <c r="B360" s="1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74"/>
      <c r="B361" s="1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74"/>
      <c r="B362" s="1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74"/>
      <c r="B363" s="1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74"/>
      <c r="B364" s="1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74"/>
      <c r="B365" s="1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74"/>
      <c r="B366" s="1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74"/>
      <c r="B367" s="1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74"/>
      <c r="B368" s="1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74"/>
      <c r="B369" s="1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74"/>
      <c r="B370" s="1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74"/>
      <c r="B371" s="1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74"/>
      <c r="B372" s="1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74"/>
      <c r="B373" s="1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74"/>
      <c r="B374" s="1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74"/>
      <c r="B375" s="1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74"/>
      <c r="B376" s="1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74"/>
      <c r="B377" s="1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74"/>
      <c r="B378" s="1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74"/>
      <c r="B379" s="1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74"/>
      <c r="B380" s="1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74"/>
      <c r="B381" s="1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74"/>
      <c r="B382" s="1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74"/>
      <c r="B383" s="1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74"/>
      <c r="B384" s="1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74"/>
      <c r="B385" s="1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74"/>
      <c r="B386" s="1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74"/>
      <c r="B387" s="1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74"/>
      <c r="B388" s="1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74"/>
      <c r="B389" s="1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74"/>
      <c r="B390" s="1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74"/>
      <c r="B391" s="1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74"/>
      <c r="B392" s="1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74"/>
      <c r="B393" s="1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74"/>
      <c r="B394" s="1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74"/>
      <c r="B395" s="1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74"/>
      <c r="B396" s="1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74"/>
      <c r="B397" s="1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74"/>
      <c r="B398" s="1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74"/>
      <c r="B399" s="1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74"/>
      <c r="B400" s="1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74"/>
      <c r="B401" s="1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74"/>
      <c r="B402" s="1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74"/>
      <c r="B403" s="1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74"/>
      <c r="B404" s="1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74"/>
      <c r="B405" s="1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74"/>
      <c r="B406" s="1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74"/>
      <c r="B407" s="1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74"/>
      <c r="B408" s="1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74"/>
      <c r="B409" s="1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74"/>
      <c r="B410" s="1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74"/>
      <c r="B411" s="1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74"/>
      <c r="B412" s="1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74"/>
      <c r="B413" s="1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74"/>
      <c r="B414" s="1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74"/>
      <c r="B415" s="11"/>
      <c r="C415" s="5"/>
      <c r="D415" s="5"/>
      <c r="E415" s="5"/>
      <c r="F415" s="5"/>
      <c r="G415" s="5"/>
      <c r="H415" s="5"/>
      <c r="I415" s="5"/>
      <c r="J415" s="5"/>
      <c r="K415" s="5"/>
      <c r="L415" s="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4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2021-10-25T10:18:07Z</cp:lastPrinted>
  <dcterms:created xsi:type="dcterms:W3CDTF">2013-09-11T11:00:21Z</dcterms:created>
  <dcterms:modified xsi:type="dcterms:W3CDTF">2021-12-01T09:21:39Z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